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S\Kontroly\Stanovisko k návratným zdrojom financovania\"/>
    </mc:Choice>
  </mc:AlternateContent>
  <bookViews>
    <workbookView xWindow="0" yWindow="0" windowWidth="28800" windowHeight="12432"/>
  </bookViews>
  <sheets>
    <sheet name="2021 príjmy opravené" sheetId="3" r:id="rId1"/>
    <sheet name="1. štvrťrok 2022" sheetId="2" r:id="rId2"/>
    <sheet name="Hárok1" sheetId="1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C37" i="3"/>
  <c r="B37" i="3"/>
  <c r="D6" i="3"/>
  <c r="D50" i="3" s="1"/>
  <c r="C6" i="3"/>
  <c r="C50" i="3" s="1"/>
  <c r="B6" i="3"/>
  <c r="B50" i="3" s="1"/>
  <c r="F36" i="2"/>
  <c r="B34" i="2"/>
  <c r="H33" i="2"/>
  <c r="H34" i="2" s="1"/>
  <c r="F33" i="2"/>
  <c r="D33" i="2"/>
  <c r="H32" i="2"/>
  <c r="G32" i="2"/>
  <c r="F32" i="2"/>
  <c r="F34" i="2" s="1"/>
  <c r="E32" i="2"/>
  <c r="D32" i="2"/>
  <c r="D34" i="2" s="1"/>
  <c r="C32" i="2"/>
  <c r="F35" i="2" s="1"/>
  <c r="B32" i="2"/>
</calcChain>
</file>

<file path=xl/sharedStrings.xml><?xml version="1.0" encoding="utf-8"?>
<sst xmlns="http://schemas.openxmlformats.org/spreadsheetml/2006/main" count="97" uniqueCount="96">
  <si>
    <t>Názov účtu</t>
  </si>
  <si>
    <t>Stav
k 01.01.2022</t>
  </si>
  <si>
    <t>Splátky za 01/2022</t>
  </si>
  <si>
    <t>Zostatok
k 31.01.2022</t>
  </si>
  <si>
    <t>Splátky za 02/2022</t>
  </si>
  <si>
    <t>Zostatok
k 28.02.2022</t>
  </si>
  <si>
    <t>Splátky za 03/2022</t>
  </si>
  <si>
    <t>Zostatok
k 31.03.2022</t>
  </si>
  <si>
    <t>Dlhodobý bankový úver-Komerční Banka</t>
  </si>
  <si>
    <t>Dlhodobý bankový úver č.2-Komerční Banka</t>
  </si>
  <si>
    <t>Dlhodobý bankový úver č.3-Komerční Banka</t>
  </si>
  <si>
    <t>Dlhodobý bankový úver-OTP Banka</t>
  </si>
  <si>
    <t>Dlhodobý bankový úver-Sl.Sporiteľňa</t>
  </si>
  <si>
    <t>Dlhodobý bankový úver-Sl.Sporiteľňa 2</t>
  </si>
  <si>
    <t>Dlhodobý bankový úver zahr.-EIB</t>
  </si>
  <si>
    <t>Dlhodobý bankový úver zahr.-EIB-2.tranža</t>
  </si>
  <si>
    <t>Dlhodobý bankový úver zahr.-EIB-3.tranža</t>
  </si>
  <si>
    <t>Dlhodobý bankový úver zahr.-EIB-4.tranža</t>
  </si>
  <si>
    <t>Dlhodobý bankový úver zahr.-EIB-5.tranža</t>
  </si>
  <si>
    <t>Dlhodobý bankový úver zahr.-EIB-6.tranža</t>
  </si>
  <si>
    <t>Dlhodobý bankový úver zahr.-EIB-7.tranža</t>
  </si>
  <si>
    <t>Dlhodobý bankový úver zahr.-EIB-8.tranža</t>
  </si>
  <si>
    <t>Dlhodobý bankový úver zahr.-EIB-9.tranža</t>
  </si>
  <si>
    <t>Krátkodobý bankový úver EIB 1</t>
  </si>
  <si>
    <t>Krátkodobý bankový úver EIB 2</t>
  </si>
  <si>
    <t>Krátkodobý bankový úver EIB 3</t>
  </si>
  <si>
    <t>Krátkodobý bankový úver EIB 4</t>
  </si>
  <si>
    <t>Krátkodobý bankový úver EIB 5</t>
  </si>
  <si>
    <t>Krátkodobý bankový úver EIB 6</t>
  </si>
  <si>
    <t>Krátkodobý bankový úver EIB 7</t>
  </si>
  <si>
    <t>Krátkodobý bankový úver EIB 8</t>
  </si>
  <si>
    <t>Krátkodobý bankový úver EIB 9</t>
  </si>
  <si>
    <t>Krátkodobý bankový úver KB1</t>
  </si>
  <si>
    <t>Krátkodobý bankový úver KB2</t>
  </si>
  <si>
    <t>Krátkodobý bankový úver KB3</t>
  </si>
  <si>
    <t>Krátkodobý bankový úver OTP</t>
  </si>
  <si>
    <t>Krátkodobý bankový úver-Sl.Sporiteľňa</t>
  </si>
  <si>
    <t>Krátkodobý bankový úver-Sl.Sporiteľňa 2</t>
  </si>
  <si>
    <t>spolu</t>
  </si>
  <si>
    <t>NFV</t>
  </si>
  <si>
    <t>spolu s NFV</t>
  </si>
  <si>
    <t>splátky istiny za I. štvrťrok 2022</t>
  </si>
  <si>
    <t xml:space="preserve">predpoklad splátok za II. až IV. štvrťrok 2022 </t>
  </si>
  <si>
    <t>Hl.kateg.</t>
  </si>
  <si>
    <t>Schválený rozpočet</t>
  </si>
  <si>
    <t>Rozpočet po zmenách</t>
  </si>
  <si>
    <t>Skutočnosť</t>
  </si>
  <si>
    <t>100 Daňové príjmy</t>
  </si>
  <si>
    <t>110 Dane z príjmov a kapitálového majetku</t>
  </si>
  <si>
    <t>111 Daň z príjmov fyzickej osoby</t>
  </si>
  <si>
    <t>111003 Výnos dane z príjmov poukázaný územnej samospráve</t>
  </si>
  <si>
    <t>200 Nedaňové príjmy</t>
  </si>
  <si>
    <t>210 Príjmy z podnikania a z vlastníctva majetku</t>
  </si>
  <si>
    <t>212 Príjmy z vlastníctva</t>
  </si>
  <si>
    <t>212002 Z prenajatých pozemkov</t>
  </si>
  <si>
    <t>212003 Z prenajatých budov, priestorov a objektov</t>
  </si>
  <si>
    <t>212004 Z prenajatých strojov, prístrojov, zariadení, technik</t>
  </si>
  <si>
    <t>220 Administratívne poplatky a iné poplatky a platby</t>
  </si>
  <si>
    <t>221 Administratívne poplatky</t>
  </si>
  <si>
    <t>221001 Súdne poplatky</t>
  </si>
  <si>
    <t>221004 Ostatné poplatky</t>
  </si>
  <si>
    <t>221005 Licencie</t>
  </si>
  <si>
    <t>222 Pokuty, penále a iné sankcie</t>
  </si>
  <si>
    <t>222003 Za porušenie predpisov</t>
  </si>
  <si>
    <t>223 Poplatky a platby z nepriemyselného a náhodného predaja</t>
  </si>
  <si>
    <t>223001 Za predaj výrobkov, tovarov a služieb</t>
  </si>
  <si>
    <t>223002 Za školy a školské zariadenia</t>
  </si>
  <si>
    <t>223003 Za stravné</t>
  </si>
  <si>
    <t>223004 Za prebytočný hnuteľný majetok</t>
  </si>
  <si>
    <t>240 Úroky z tuzemských úverov, pôžičiek, návratných finančný</t>
  </si>
  <si>
    <t>243 Z účtov finančného hospodárenia</t>
  </si>
  <si>
    <t xml:space="preserve">  243    Z účtov finančného hospodárenia</t>
  </si>
  <si>
    <t>290 Iné nedaňové príjmy</t>
  </si>
  <si>
    <t>291 Vrátené neoprávnene použité alebo zadržané finančné pros</t>
  </si>
  <si>
    <t>291001 Od neziskovej organizácie poskytujúcej všeobecne pros</t>
  </si>
  <si>
    <t>291003 Od ostatných neziskových právnických osôb</t>
  </si>
  <si>
    <t>292 Ostatné príjmy</t>
  </si>
  <si>
    <t>292006 Z náhrad z poistného plnenia</t>
  </si>
  <si>
    <t>292012 Z dobropisov</t>
  </si>
  <si>
    <t>292017 Z vratiek</t>
  </si>
  <si>
    <t>292019 Z refundácie</t>
  </si>
  <si>
    <t>292027 Iné</t>
  </si>
  <si>
    <t>300 Granty a transfery</t>
  </si>
  <si>
    <t>310 Tuzemské bežné granty a transfery</t>
  </si>
  <si>
    <t>311 Granty</t>
  </si>
  <si>
    <t xml:space="preserve">  311    Granty</t>
  </si>
  <si>
    <t>312 Transfery v rámci verejnej správy</t>
  </si>
  <si>
    <t>312001 Zo štátneho rozpočtu okrem transferu na úhradu náklad</t>
  </si>
  <si>
    <t>312007 Z rozpočtu obce</t>
  </si>
  <si>
    <t>312008 Z rozpočtu vyššieho územného celku</t>
  </si>
  <si>
    <t>312012 Zo štátneho rozpočtu na úhradu nákladov preneseného v</t>
  </si>
  <si>
    <t>330 Zahraničné granty</t>
  </si>
  <si>
    <t>331 Bežné</t>
  </si>
  <si>
    <t>331002 Od medzinárodnej organizácie</t>
  </si>
  <si>
    <t>celkom</t>
  </si>
  <si>
    <t>pozn. z celkových príjmov boli odpočítané príjmy pol. 230 - Kapitálové príjmy a pol. 320 - Tuzemské kapitálové granty a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</si>
</sst>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]"/>
    <numFmt numFmtId="165" formatCode="#\ ###\ ###\ ###\ ##0.00\ [$€]"/>
    <numFmt numFmtId="166" formatCode="#,##0.00\ [$€-803]"/>
    <numFmt numFmtId="167" formatCode="#,##0.00\ &quot;EUR&quot;"/>
    <numFmt numFmtId="168" formatCode="#,##0.00\ &quot;EUR&quot;;\-\ 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theme="4" tint="0.39997558519241921"/>
        <bgColor indexed="58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9">
    <xf numFmtId="0" fontId="0" fillId="0" borderId="0"/>
    <xf numFmtId="4" fontId="7" fillId="4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0" fontId="8" fillId="7" borderId="2" applyNumberFormat="0" applyProtection="0">
      <alignment horizontal="left" vertical="center" indent="1"/>
    </xf>
    <xf numFmtId="4" fontId="9" fillId="8" borderId="2" applyNumberFormat="0" applyProtection="0">
      <alignment vertical="center"/>
    </xf>
    <xf numFmtId="0" fontId="8" fillId="9" borderId="2" applyNumberFormat="0" applyProtection="0">
      <alignment horizontal="left" vertical="center" indent="1"/>
    </xf>
    <xf numFmtId="0" fontId="8" fillId="10" borderId="2" applyNumberFormat="0" applyProtection="0">
      <alignment horizontal="left" vertical="center" indent="1"/>
    </xf>
    <xf numFmtId="0" fontId="8" fillId="11" borderId="2" applyNumberFormat="0" applyProtection="0">
      <alignment horizontal="left" vertical="center" indent="1"/>
    </xf>
    <xf numFmtId="4" fontId="8" fillId="0" borderId="2" applyNumberFormat="0" applyProtection="0">
      <alignment horizontal="right" vertical="center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165" fontId="5" fillId="2" borderId="1" xfId="0" applyNumberFormat="1" applyFont="1" applyFill="1" applyBorder="1"/>
    <xf numFmtId="0" fontId="5" fillId="3" borderId="1" xfId="0" applyFont="1" applyFill="1" applyBorder="1"/>
    <xf numFmtId="165" fontId="4" fillId="3" borderId="1" xfId="0" applyNumberFormat="1" applyFont="1" applyFill="1" applyBorder="1" applyAlignment="1">
      <alignment horizontal="right" vertical="top"/>
    </xf>
    <xf numFmtId="165" fontId="5" fillId="3" borderId="1" xfId="0" applyNumberFormat="1" applyFont="1" applyFill="1" applyBorder="1"/>
    <xf numFmtId="166" fontId="2" fillId="0" borderId="0" xfId="0" applyNumberFormat="1" applyFont="1"/>
    <xf numFmtId="4" fontId="6" fillId="0" borderId="0" xfId="0" applyNumberFormat="1" applyFont="1"/>
    <xf numFmtId="165" fontId="2" fillId="0" borderId="0" xfId="0" applyNumberFormat="1" applyFont="1"/>
    <xf numFmtId="0" fontId="4" fillId="5" borderId="2" xfId="1" quotePrefix="1" applyNumberFormat="1" applyFont="1" applyFill="1">
      <alignment horizontal="left" vertical="center" indent="1"/>
    </xf>
    <xf numFmtId="0" fontId="4" fillId="2" borderId="2" xfId="2" quotePrefix="1" applyNumberFormat="1" applyFont="1" applyFill="1">
      <alignment horizontal="left" vertical="center" indent="1"/>
    </xf>
    <xf numFmtId="0" fontId="3" fillId="7" borderId="2" xfId="3" quotePrefix="1" applyFont="1" applyAlignment="1">
      <alignment horizontal="left" vertical="center" indent="2"/>
    </xf>
    <xf numFmtId="167" fontId="4" fillId="8" borderId="2" xfId="4" applyNumberFormat="1" applyFont="1">
      <alignment vertical="center"/>
    </xf>
    <xf numFmtId="0" fontId="3" fillId="9" borderId="2" xfId="5" quotePrefix="1" applyFont="1" applyAlignment="1">
      <alignment horizontal="left" vertical="center" indent="3"/>
    </xf>
    <xf numFmtId="0" fontId="3" fillId="10" borderId="2" xfId="6" quotePrefix="1" applyFont="1" applyAlignment="1">
      <alignment horizontal="left" vertical="center" indent="4"/>
    </xf>
    <xf numFmtId="0" fontId="3" fillId="11" borderId="2" xfId="7" quotePrefix="1" applyFont="1" applyAlignment="1">
      <alignment horizontal="left" vertical="center" indent="5"/>
    </xf>
    <xf numFmtId="167" fontId="3" fillId="0" borderId="2" xfId="8" applyNumberFormat="1" applyFont="1">
      <alignment horizontal="right" vertical="center"/>
    </xf>
    <xf numFmtId="168" fontId="3" fillId="0" borderId="2" xfId="8" applyNumberFormat="1" applyFont="1">
      <alignment horizontal="right" vertical="center"/>
    </xf>
    <xf numFmtId="168" fontId="4" fillId="8" borderId="2" xfId="4" applyNumberFormat="1" applyFont="1">
      <alignment vertical="center"/>
    </xf>
    <xf numFmtId="0" fontId="3" fillId="11" borderId="3" xfId="7" quotePrefix="1" applyFont="1" applyBorder="1" applyAlignment="1">
      <alignment horizontal="left" vertical="center" indent="5"/>
    </xf>
    <xf numFmtId="0" fontId="8" fillId="11" borderId="2" xfId="7" quotePrefix="1" applyAlignment="1">
      <alignment horizontal="left" vertical="center" indent="5"/>
    </xf>
    <xf numFmtId="0" fontId="8" fillId="9" borderId="2" xfId="5" quotePrefix="1" applyAlignment="1">
      <alignment horizontal="left" vertical="center" indent="3"/>
    </xf>
    <xf numFmtId="0" fontId="8" fillId="10" borderId="2" xfId="6" quotePrefix="1" applyAlignment="1">
      <alignment horizontal="left" vertical="center" indent="4"/>
    </xf>
    <xf numFmtId="4" fontId="5" fillId="3" borderId="1" xfId="0" applyNumberFormat="1" applyFont="1" applyFill="1" applyBorder="1"/>
    <xf numFmtId="4" fontId="2" fillId="0" borderId="0" xfId="0" applyNumberFormat="1" applyFont="1"/>
  </cellXfs>
  <cellStyles count="9">
    <cellStyle name="Normálna" xfId="0" builtinId="0"/>
    <cellStyle name="SAPBEXaggData" xfId="4"/>
    <cellStyle name="SAPBEXHLevel0" xfId="3"/>
    <cellStyle name="SAPBEXHLevel1" xfId="5"/>
    <cellStyle name="SAPBEXHLevel2" xfId="6"/>
    <cellStyle name="SAPBEXHLevel3" xfId="7"/>
    <cellStyle name="SAPBEXchaText" xfId="1"/>
    <cellStyle name="SAPBEXstdData" xfId="8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647700</xdr:colOff>
      <xdr:row>54</xdr:row>
      <xdr:rowOff>121920</xdr:rowOff>
    </xdr:to>
    <xdr:pic macro="[1]!DesignIconClicked">
      <xdr:nvPicPr>
        <xdr:cNvPr id="2" name="BExOJIKWDU6XCYIU6W4GBWHNNQFV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8360" cy="835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1</xdr:row>
      <xdr:rowOff>0</xdr:rowOff>
    </xdr:from>
    <xdr:to>
      <xdr:col>0</xdr:col>
      <xdr:colOff>220980</xdr:colOff>
      <xdr:row>1</xdr:row>
      <xdr:rowOff>121920</xdr:rowOff>
    </xdr:to>
    <xdr:pic macro="[1]!DesignIconClicked">
      <xdr:nvPicPr>
        <xdr:cNvPr id="3" name="BExZO1MXHJCCQQI0R29N4MO0EEG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52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2</xdr:row>
      <xdr:rowOff>0</xdr:rowOff>
    </xdr:from>
    <xdr:to>
      <xdr:col>0</xdr:col>
      <xdr:colOff>297180</xdr:colOff>
      <xdr:row>2</xdr:row>
      <xdr:rowOff>121920</xdr:rowOff>
    </xdr:to>
    <xdr:pic macro="[1]!DesignIconClicked">
      <xdr:nvPicPr>
        <xdr:cNvPr id="4" name="BExMC5B3BHDEW5X1C9PCSM077C7X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048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3</xdr:row>
      <xdr:rowOff>0</xdr:rowOff>
    </xdr:from>
    <xdr:to>
      <xdr:col>0</xdr:col>
      <xdr:colOff>381000</xdr:colOff>
      <xdr:row>3</xdr:row>
      <xdr:rowOff>121920</xdr:rowOff>
    </xdr:to>
    <xdr:pic macro="[1]!DesignIconClicked">
      <xdr:nvPicPr>
        <xdr:cNvPr id="5" name="BExB2FOQOOLZH77D6DAGWLEIITL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4572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5</xdr:row>
      <xdr:rowOff>0</xdr:rowOff>
    </xdr:from>
    <xdr:to>
      <xdr:col>0</xdr:col>
      <xdr:colOff>220980</xdr:colOff>
      <xdr:row>5</xdr:row>
      <xdr:rowOff>121920</xdr:rowOff>
    </xdr:to>
    <xdr:pic macro="[1]!DesignIconClicked">
      <xdr:nvPicPr>
        <xdr:cNvPr id="6" name="BExIQI2FCL77RNQURHS38HCMYAKZ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620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6</xdr:row>
      <xdr:rowOff>0</xdr:rowOff>
    </xdr:from>
    <xdr:to>
      <xdr:col>0</xdr:col>
      <xdr:colOff>297180</xdr:colOff>
      <xdr:row>6</xdr:row>
      <xdr:rowOff>121920</xdr:rowOff>
    </xdr:to>
    <xdr:pic macro="[1]!DesignIconClicked">
      <xdr:nvPicPr>
        <xdr:cNvPr id="7" name="BExZYQG76BE4RR59691IFWYVMFU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14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7</xdr:row>
      <xdr:rowOff>0</xdr:rowOff>
    </xdr:from>
    <xdr:to>
      <xdr:col>0</xdr:col>
      <xdr:colOff>381000</xdr:colOff>
      <xdr:row>7</xdr:row>
      <xdr:rowOff>121920</xdr:rowOff>
    </xdr:to>
    <xdr:pic macro="[1]!DesignIconClicked">
      <xdr:nvPicPr>
        <xdr:cNvPr id="8" name="BEx9FS2H4BPXFE88SMRX1UA5LJ0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0668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11</xdr:row>
      <xdr:rowOff>0</xdr:rowOff>
    </xdr:from>
    <xdr:to>
      <xdr:col>0</xdr:col>
      <xdr:colOff>297180</xdr:colOff>
      <xdr:row>11</xdr:row>
      <xdr:rowOff>121920</xdr:rowOff>
    </xdr:to>
    <xdr:pic macro="[1]!DesignIconClicked">
      <xdr:nvPicPr>
        <xdr:cNvPr id="9" name="BExZVWEJIFU4L0AFGT5YH3CFIVT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676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12</xdr:row>
      <xdr:rowOff>0</xdr:rowOff>
    </xdr:from>
    <xdr:to>
      <xdr:col>0</xdr:col>
      <xdr:colOff>381000</xdr:colOff>
      <xdr:row>12</xdr:row>
      <xdr:rowOff>121920</xdr:rowOff>
    </xdr:to>
    <xdr:pic macro="[1]!DesignIconClicked">
      <xdr:nvPicPr>
        <xdr:cNvPr id="10" name="BExKQGLQP8OVB2JJB3XNBJGS8PU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8288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16</xdr:row>
      <xdr:rowOff>0</xdr:rowOff>
    </xdr:from>
    <xdr:to>
      <xdr:col>0</xdr:col>
      <xdr:colOff>381000</xdr:colOff>
      <xdr:row>16</xdr:row>
      <xdr:rowOff>121920</xdr:rowOff>
    </xdr:to>
    <xdr:pic macro="[1]!DesignIconClicked">
      <xdr:nvPicPr>
        <xdr:cNvPr id="11" name="BExY5D4GR6RNQD8M7ZFQQ4UMXZM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438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18</xdr:row>
      <xdr:rowOff>0</xdr:rowOff>
    </xdr:from>
    <xdr:to>
      <xdr:col>0</xdr:col>
      <xdr:colOff>381000</xdr:colOff>
      <xdr:row>18</xdr:row>
      <xdr:rowOff>121920</xdr:rowOff>
    </xdr:to>
    <xdr:pic macro="[1]!DesignIconClicked">
      <xdr:nvPicPr>
        <xdr:cNvPr id="12" name="BExQDPKRRA5GVSCD4G5ER3W5ZPHC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7432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23</xdr:row>
      <xdr:rowOff>0</xdr:rowOff>
    </xdr:from>
    <xdr:to>
      <xdr:col>0</xdr:col>
      <xdr:colOff>297180</xdr:colOff>
      <xdr:row>23</xdr:row>
      <xdr:rowOff>121920</xdr:rowOff>
    </xdr:to>
    <xdr:pic macro="[1]!DesignIconClicked">
      <xdr:nvPicPr>
        <xdr:cNvPr id="13" name="BExEYZU58EN5LPE1QWRPSKHT0VJM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5052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24</xdr:row>
      <xdr:rowOff>0</xdr:rowOff>
    </xdr:from>
    <xdr:to>
      <xdr:col>0</xdr:col>
      <xdr:colOff>381000</xdr:colOff>
      <xdr:row>24</xdr:row>
      <xdr:rowOff>121920</xdr:rowOff>
    </xdr:to>
    <xdr:pic macro="[1]!DesignIconClicked">
      <xdr:nvPicPr>
        <xdr:cNvPr id="14" name="BExBDFQNWZFHEQU407TT6YBH3PD7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6576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26</xdr:row>
      <xdr:rowOff>0</xdr:rowOff>
    </xdr:from>
    <xdr:to>
      <xdr:col>0</xdr:col>
      <xdr:colOff>297180</xdr:colOff>
      <xdr:row>26</xdr:row>
      <xdr:rowOff>121920</xdr:rowOff>
    </xdr:to>
    <xdr:pic macro="[1]!DesignIconClicked">
      <xdr:nvPicPr>
        <xdr:cNvPr id="15" name="BExKVLYWPO3SWM16CHFGA697DZN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962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27</xdr:row>
      <xdr:rowOff>0</xdr:rowOff>
    </xdr:from>
    <xdr:to>
      <xdr:col>0</xdr:col>
      <xdr:colOff>381000</xdr:colOff>
      <xdr:row>27</xdr:row>
      <xdr:rowOff>121920</xdr:rowOff>
    </xdr:to>
    <xdr:pic macro="[1]!DesignIconClicked">
      <xdr:nvPicPr>
        <xdr:cNvPr id="16" name="BEx7728X4LQ9U9IO39VL2C9G6WXB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41148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30</xdr:row>
      <xdr:rowOff>0</xdr:rowOff>
    </xdr:from>
    <xdr:to>
      <xdr:col>0</xdr:col>
      <xdr:colOff>381000</xdr:colOff>
      <xdr:row>30</xdr:row>
      <xdr:rowOff>121920</xdr:rowOff>
    </xdr:to>
    <xdr:pic macro="[1]!DesignIconClicked">
      <xdr:nvPicPr>
        <xdr:cNvPr id="17" name="BEx93EKE6JYYJX53YNPGWV8ANE1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45720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36</xdr:row>
      <xdr:rowOff>0</xdr:rowOff>
    </xdr:from>
    <xdr:to>
      <xdr:col>0</xdr:col>
      <xdr:colOff>220980</xdr:colOff>
      <xdr:row>36</xdr:row>
      <xdr:rowOff>121920</xdr:rowOff>
    </xdr:to>
    <xdr:pic macro="[1]!DesignIconClicked">
      <xdr:nvPicPr>
        <xdr:cNvPr id="18" name="BExUB0JL1A12DT55BVVWG8SLR6V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486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37</xdr:row>
      <xdr:rowOff>0</xdr:rowOff>
    </xdr:from>
    <xdr:to>
      <xdr:col>0</xdr:col>
      <xdr:colOff>297180</xdr:colOff>
      <xdr:row>37</xdr:row>
      <xdr:rowOff>121920</xdr:rowOff>
    </xdr:to>
    <xdr:pic macro="[1]!DesignIconClicked">
      <xdr:nvPicPr>
        <xdr:cNvPr id="19" name="BExOEEPO520U6U7R1MUQAFWS92F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56388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38</xdr:row>
      <xdr:rowOff>0</xdr:rowOff>
    </xdr:from>
    <xdr:to>
      <xdr:col>0</xdr:col>
      <xdr:colOff>381000</xdr:colOff>
      <xdr:row>38</xdr:row>
      <xdr:rowOff>121920</xdr:rowOff>
    </xdr:to>
    <xdr:pic macro="[1]!DesignIconClicked">
      <xdr:nvPicPr>
        <xdr:cNvPr id="20" name="BExCYOK60MIC6VKQGTKHGRGUPK9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57912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40</xdr:row>
      <xdr:rowOff>0</xdr:rowOff>
    </xdr:from>
    <xdr:to>
      <xdr:col>0</xdr:col>
      <xdr:colOff>381000</xdr:colOff>
      <xdr:row>40</xdr:row>
      <xdr:rowOff>121920</xdr:rowOff>
    </xdr:to>
    <xdr:pic macro="[1]!DesignIconClicked">
      <xdr:nvPicPr>
        <xdr:cNvPr id="21" name="BExW2M6M96QXLLHUNLR9VRK9JSK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60960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</xdr:colOff>
      <xdr:row>46</xdr:row>
      <xdr:rowOff>0</xdr:rowOff>
    </xdr:from>
    <xdr:to>
      <xdr:col>0</xdr:col>
      <xdr:colOff>297180</xdr:colOff>
      <xdr:row>46</xdr:row>
      <xdr:rowOff>121920</xdr:rowOff>
    </xdr:to>
    <xdr:pic macro="[2]!DesignIconClicked">
      <xdr:nvPicPr>
        <xdr:cNvPr id="22" name="BEx3LQ8SSKT5AH2JQ6GYU0F4HDX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0104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251460</xdr:colOff>
      <xdr:row>47</xdr:row>
      <xdr:rowOff>0</xdr:rowOff>
    </xdr:from>
    <xdr:to>
      <xdr:col>0</xdr:col>
      <xdr:colOff>381000</xdr:colOff>
      <xdr:row>47</xdr:row>
      <xdr:rowOff>121920</xdr:rowOff>
    </xdr:to>
    <xdr:pic macro="[2]!DesignIconClicked">
      <xdr:nvPicPr>
        <xdr:cNvPr id="23" name="BExW89DTTSDZ1IX7UBT8XNNPF935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71628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r\redirections$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Layout" zoomScaleNormal="100" workbookViewId="0">
      <selection activeCell="A56" sqref="A56"/>
    </sheetView>
  </sheetViews>
  <sheetFormatPr defaultRowHeight="12" x14ac:dyDescent="0.25"/>
  <cols>
    <col min="1" max="1" width="41.109375" style="3" customWidth="1"/>
    <col min="2" max="2" width="15.44140625" style="3" bestFit="1" customWidth="1"/>
    <col min="3" max="3" width="17.21875" style="3" bestFit="1" customWidth="1"/>
    <col min="4" max="4" width="13.6640625" style="3" bestFit="1" customWidth="1"/>
    <col min="5" max="16384" width="8.88671875" style="3"/>
  </cols>
  <sheetData>
    <row r="1" spans="1:4" x14ac:dyDescent="0.25">
      <c r="A1" s="14" t="s">
        <v>43</v>
      </c>
      <c r="B1" s="15" t="s">
        <v>44</v>
      </c>
      <c r="C1" s="15" t="s">
        <v>45</v>
      </c>
      <c r="D1" s="15" t="s">
        <v>46</v>
      </c>
    </row>
    <row r="2" spans="1:4" x14ac:dyDescent="0.25">
      <c r="A2" s="16" t="s">
        <v>47</v>
      </c>
      <c r="B2" s="17">
        <v>101700000</v>
      </c>
      <c r="C2" s="17">
        <v>103700000</v>
      </c>
      <c r="D2" s="17">
        <v>108125051.76000001</v>
      </c>
    </row>
    <row r="3" spans="1:4" x14ac:dyDescent="0.25">
      <c r="A3" s="18" t="s">
        <v>48</v>
      </c>
      <c r="B3" s="17">
        <v>101700000</v>
      </c>
      <c r="C3" s="17">
        <v>103700000</v>
      </c>
      <c r="D3" s="17">
        <v>108125051.76000001</v>
      </c>
    </row>
    <row r="4" spans="1:4" x14ac:dyDescent="0.25">
      <c r="A4" s="19" t="s">
        <v>49</v>
      </c>
      <c r="B4" s="17">
        <v>101700000</v>
      </c>
      <c r="C4" s="17">
        <v>103700000</v>
      </c>
      <c r="D4" s="17">
        <v>108125051.76000001</v>
      </c>
    </row>
    <row r="5" spans="1:4" x14ac:dyDescent="0.25">
      <c r="A5" s="20" t="s">
        <v>50</v>
      </c>
      <c r="B5" s="21">
        <v>101700000</v>
      </c>
      <c r="C5" s="21">
        <v>103700000</v>
      </c>
      <c r="D5" s="21">
        <v>108125051.76000001</v>
      </c>
    </row>
    <row r="6" spans="1:4" x14ac:dyDescent="0.25">
      <c r="A6" s="16" t="s">
        <v>51</v>
      </c>
      <c r="B6" s="17">
        <f>B7+B12+B24+B27</f>
        <v>8143938.5</v>
      </c>
      <c r="C6" s="17">
        <f>C7+C12+C24+C27</f>
        <v>9173657.0899999999</v>
      </c>
      <c r="D6" s="17">
        <f>D7+D12+D24+D27</f>
        <v>9635980.370000001</v>
      </c>
    </row>
    <row r="7" spans="1:4" x14ac:dyDescent="0.25">
      <c r="A7" s="18" t="s">
        <v>52</v>
      </c>
      <c r="B7" s="17">
        <v>1537998.4</v>
      </c>
      <c r="C7" s="17">
        <v>1706637.54</v>
      </c>
      <c r="D7" s="17">
        <v>1368464.19</v>
      </c>
    </row>
    <row r="8" spans="1:4" x14ac:dyDescent="0.25">
      <c r="A8" s="19" t="s">
        <v>53</v>
      </c>
      <c r="B8" s="17">
        <v>1537998.4</v>
      </c>
      <c r="C8" s="17">
        <v>1706637.54</v>
      </c>
      <c r="D8" s="17">
        <v>1368464.19</v>
      </c>
    </row>
    <row r="9" spans="1:4" x14ac:dyDescent="0.25">
      <c r="A9" s="20" t="s">
        <v>54</v>
      </c>
      <c r="B9" s="21">
        <v>4502.58</v>
      </c>
      <c r="C9" s="21">
        <v>4502.58</v>
      </c>
      <c r="D9" s="21">
        <v>44991.67</v>
      </c>
    </row>
    <row r="10" spans="1:4" x14ac:dyDescent="0.25">
      <c r="A10" s="20" t="s">
        <v>55</v>
      </c>
      <c r="B10" s="21">
        <v>1533495.79</v>
      </c>
      <c r="C10" s="21">
        <v>1702134.93</v>
      </c>
      <c r="D10" s="21">
        <v>1323472.52</v>
      </c>
    </row>
    <row r="11" spans="1:4" x14ac:dyDescent="0.25">
      <c r="A11" s="20" t="s">
        <v>56</v>
      </c>
      <c r="B11" s="21">
        <v>0.03</v>
      </c>
      <c r="C11" s="21">
        <v>0.03</v>
      </c>
      <c r="D11" s="22">
        <v>0</v>
      </c>
    </row>
    <row r="12" spans="1:4" x14ac:dyDescent="0.25">
      <c r="A12" s="18" t="s">
        <v>57</v>
      </c>
      <c r="B12" s="17">
        <v>6243104.2599999998</v>
      </c>
      <c r="C12" s="17">
        <v>6254604.2599999998</v>
      </c>
      <c r="D12" s="17">
        <v>6996426.9000000004</v>
      </c>
    </row>
    <row r="13" spans="1:4" x14ac:dyDescent="0.25">
      <c r="A13" s="19" t="s">
        <v>58</v>
      </c>
      <c r="B13" s="17">
        <v>113200</v>
      </c>
      <c r="C13" s="17">
        <v>113200</v>
      </c>
      <c r="D13" s="17">
        <v>136627.16</v>
      </c>
    </row>
    <row r="14" spans="1:4" x14ac:dyDescent="0.25">
      <c r="A14" s="20" t="s">
        <v>59</v>
      </c>
      <c r="B14" s="22">
        <v>0</v>
      </c>
      <c r="C14" s="22">
        <v>0</v>
      </c>
      <c r="D14" s="21">
        <v>44</v>
      </c>
    </row>
    <row r="15" spans="1:4" x14ac:dyDescent="0.25">
      <c r="A15" s="20" t="s">
        <v>60</v>
      </c>
      <c r="B15" s="21">
        <v>63335</v>
      </c>
      <c r="C15" s="21">
        <v>63335</v>
      </c>
      <c r="D15" s="21">
        <v>75705.66</v>
      </c>
    </row>
    <row r="16" spans="1:4" x14ac:dyDescent="0.25">
      <c r="A16" s="20" t="s">
        <v>61</v>
      </c>
      <c r="B16" s="21">
        <v>49865</v>
      </c>
      <c r="C16" s="21">
        <v>49865</v>
      </c>
      <c r="D16" s="21">
        <v>60877.5</v>
      </c>
    </row>
    <row r="17" spans="1:4" x14ac:dyDescent="0.25">
      <c r="A17" s="19" t="s">
        <v>62</v>
      </c>
      <c r="B17" s="17">
        <v>5000</v>
      </c>
      <c r="C17" s="17">
        <v>5000</v>
      </c>
      <c r="D17" s="17">
        <v>16822.080000000002</v>
      </c>
    </row>
    <row r="18" spans="1:4" x14ac:dyDescent="0.25">
      <c r="A18" s="20" t="s">
        <v>63</v>
      </c>
      <c r="B18" s="21">
        <v>5000</v>
      </c>
      <c r="C18" s="21">
        <v>5000</v>
      </c>
      <c r="D18" s="21">
        <v>16822.080000000002</v>
      </c>
    </row>
    <row r="19" spans="1:4" x14ac:dyDescent="0.25">
      <c r="A19" s="19" t="s">
        <v>64</v>
      </c>
      <c r="B19" s="17">
        <v>6124904.2599999998</v>
      </c>
      <c r="C19" s="17">
        <v>6136404.2599999998</v>
      </c>
      <c r="D19" s="17">
        <v>6842977.6600000001</v>
      </c>
    </row>
    <row r="20" spans="1:4" x14ac:dyDescent="0.25">
      <c r="A20" s="20" t="s">
        <v>65</v>
      </c>
      <c r="B20" s="21">
        <v>4047071.2</v>
      </c>
      <c r="C20" s="21">
        <v>4048015.02</v>
      </c>
      <c r="D20" s="21">
        <v>5376050.1600000001</v>
      </c>
    </row>
    <row r="21" spans="1:4" x14ac:dyDescent="0.25">
      <c r="A21" s="20" t="s">
        <v>66</v>
      </c>
      <c r="B21" s="21">
        <v>394250</v>
      </c>
      <c r="C21" s="21">
        <v>394250</v>
      </c>
      <c r="D21" s="21">
        <v>279616.23</v>
      </c>
    </row>
    <row r="22" spans="1:4" x14ac:dyDescent="0.25">
      <c r="A22" s="20" t="s">
        <v>67</v>
      </c>
      <c r="B22" s="21">
        <v>1683583.06</v>
      </c>
      <c r="C22" s="21">
        <v>1694139.24</v>
      </c>
      <c r="D22" s="21">
        <v>1187211.27</v>
      </c>
    </row>
    <row r="23" spans="1:4" x14ac:dyDescent="0.25">
      <c r="A23" s="20" t="s">
        <v>68</v>
      </c>
      <c r="B23" s="22">
        <v>0</v>
      </c>
      <c r="C23" s="22">
        <v>0</v>
      </c>
      <c r="D23" s="21">
        <v>100</v>
      </c>
    </row>
    <row r="24" spans="1:4" x14ac:dyDescent="0.25">
      <c r="A24" s="18" t="s">
        <v>69</v>
      </c>
      <c r="B24" s="17">
        <v>1000</v>
      </c>
      <c r="C24" s="17">
        <v>1000</v>
      </c>
      <c r="D24" s="17">
        <v>3733.49</v>
      </c>
    </row>
    <row r="25" spans="1:4" x14ac:dyDescent="0.25">
      <c r="A25" s="19" t="s">
        <v>70</v>
      </c>
      <c r="B25" s="17">
        <v>1000</v>
      </c>
      <c r="C25" s="17">
        <v>1000</v>
      </c>
      <c r="D25" s="17">
        <v>3733.49</v>
      </c>
    </row>
    <row r="26" spans="1:4" x14ac:dyDescent="0.25">
      <c r="A26" s="20" t="s">
        <v>71</v>
      </c>
      <c r="B26" s="21">
        <v>1000</v>
      </c>
      <c r="C26" s="21">
        <v>1000</v>
      </c>
      <c r="D26" s="21">
        <v>3733.49</v>
      </c>
    </row>
    <row r="27" spans="1:4" x14ac:dyDescent="0.25">
      <c r="A27" s="18" t="s">
        <v>72</v>
      </c>
      <c r="B27" s="17">
        <v>361835.84</v>
      </c>
      <c r="C27" s="17">
        <v>1211415.29</v>
      </c>
      <c r="D27" s="17">
        <v>1267355.79</v>
      </c>
    </row>
    <row r="28" spans="1:4" x14ac:dyDescent="0.25">
      <c r="A28" s="19" t="s">
        <v>73</v>
      </c>
      <c r="B28" s="23">
        <v>0</v>
      </c>
      <c r="C28" s="23">
        <v>0</v>
      </c>
      <c r="D28" s="17">
        <v>3085.53</v>
      </c>
    </row>
    <row r="29" spans="1:4" x14ac:dyDescent="0.25">
      <c r="A29" s="20" t="s">
        <v>74</v>
      </c>
      <c r="B29" s="22">
        <v>0</v>
      </c>
      <c r="C29" s="22">
        <v>0</v>
      </c>
      <c r="D29" s="21">
        <v>2069.69</v>
      </c>
    </row>
    <row r="30" spans="1:4" x14ac:dyDescent="0.25">
      <c r="A30" s="20" t="s">
        <v>75</v>
      </c>
      <c r="B30" s="22">
        <v>0</v>
      </c>
      <c r="C30" s="22">
        <v>0</v>
      </c>
      <c r="D30" s="21">
        <v>1015.84</v>
      </c>
    </row>
    <row r="31" spans="1:4" x14ac:dyDescent="0.25">
      <c r="A31" s="19" t="s">
        <v>76</v>
      </c>
      <c r="B31" s="17">
        <v>361835.84</v>
      </c>
      <c r="C31" s="17">
        <v>1211415.29</v>
      </c>
      <c r="D31" s="17">
        <v>1264270.26</v>
      </c>
    </row>
    <row r="32" spans="1:4" x14ac:dyDescent="0.25">
      <c r="A32" s="20" t="s">
        <v>77</v>
      </c>
      <c r="B32" s="22">
        <v>0</v>
      </c>
      <c r="C32" s="22">
        <v>0</v>
      </c>
      <c r="D32" s="21">
        <v>9402.5</v>
      </c>
    </row>
    <row r="33" spans="1:4" x14ac:dyDescent="0.25">
      <c r="A33" s="20" t="s">
        <v>78</v>
      </c>
      <c r="B33" s="21">
        <v>20500</v>
      </c>
      <c r="C33" s="21">
        <v>65079.45</v>
      </c>
      <c r="D33" s="21">
        <v>152390.96</v>
      </c>
    </row>
    <row r="34" spans="1:4" x14ac:dyDescent="0.25">
      <c r="A34" s="20" t="s">
        <v>79</v>
      </c>
      <c r="B34" s="21">
        <v>93500</v>
      </c>
      <c r="C34" s="21">
        <v>98500</v>
      </c>
      <c r="D34" s="21">
        <v>253450.88</v>
      </c>
    </row>
    <row r="35" spans="1:4" x14ac:dyDescent="0.25">
      <c r="A35" s="20" t="s">
        <v>80</v>
      </c>
      <c r="B35" s="21">
        <v>241635.84</v>
      </c>
      <c r="C35" s="21">
        <v>1041635.84</v>
      </c>
      <c r="D35" s="21">
        <v>760854.68</v>
      </c>
    </row>
    <row r="36" spans="1:4" x14ac:dyDescent="0.25">
      <c r="A36" s="20" t="s">
        <v>81</v>
      </c>
      <c r="B36" s="21">
        <v>6200</v>
      </c>
      <c r="C36" s="21">
        <v>6200</v>
      </c>
      <c r="D36" s="21">
        <v>88171.24</v>
      </c>
    </row>
    <row r="37" spans="1:4" x14ac:dyDescent="0.25">
      <c r="A37" s="16" t="s">
        <v>82</v>
      </c>
      <c r="B37" s="17">
        <f>B38+B47</f>
        <v>68747480.109999999</v>
      </c>
      <c r="C37" s="17">
        <f>C38+C47</f>
        <v>74021825.74000001</v>
      </c>
      <c r="D37" s="17">
        <f>D38+D47</f>
        <v>70898145.020000011</v>
      </c>
    </row>
    <row r="38" spans="1:4" x14ac:dyDescent="0.25">
      <c r="A38" s="18" t="s">
        <v>83</v>
      </c>
      <c r="B38" s="17">
        <v>68747480.109999999</v>
      </c>
      <c r="C38" s="17">
        <v>74017664.400000006</v>
      </c>
      <c r="D38" s="17">
        <v>70893983.680000007</v>
      </c>
    </row>
    <row r="39" spans="1:4" x14ac:dyDescent="0.25">
      <c r="A39" s="19" t="s">
        <v>84</v>
      </c>
      <c r="B39" s="17">
        <v>3055689.17</v>
      </c>
      <c r="C39" s="17">
        <v>3992444.81</v>
      </c>
      <c r="D39" s="17">
        <v>1857497.47</v>
      </c>
    </row>
    <row r="40" spans="1:4" x14ac:dyDescent="0.25">
      <c r="A40" s="20" t="s">
        <v>85</v>
      </c>
      <c r="B40" s="21">
        <v>3055689.17</v>
      </c>
      <c r="C40" s="21">
        <v>3992444.81</v>
      </c>
      <c r="D40" s="21">
        <v>1857497.47</v>
      </c>
    </row>
    <row r="41" spans="1:4" x14ac:dyDescent="0.25">
      <c r="A41" s="19" t="s">
        <v>86</v>
      </c>
      <c r="B41" s="17">
        <v>65691790.939999998</v>
      </c>
      <c r="C41" s="17">
        <v>70025219.590000004</v>
      </c>
      <c r="D41" s="17">
        <v>69036486.209999993</v>
      </c>
    </row>
    <row r="42" spans="1:4" x14ac:dyDescent="0.25">
      <c r="A42" s="20" t="s">
        <v>87</v>
      </c>
      <c r="B42" s="21">
        <v>1266439.94</v>
      </c>
      <c r="C42" s="21">
        <v>4895656.28</v>
      </c>
      <c r="D42" s="21">
        <v>3906953.81</v>
      </c>
    </row>
    <row r="43" spans="1:4" x14ac:dyDescent="0.25">
      <c r="A43" s="20" t="s">
        <v>88</v>
      </c>
      <c r="B43" s="22">
        <v>0</v>
      </c>
      <c r="C43" s="21">
        <v>36023.42</v>
      </c>
      <c r="D43" s="21">
        <v>36023.42</v>
      </c>
    </row>
    <row r="44" spans="1:4" x14ac:dyDescent="0.25">
      <c r="A44" s="20" t="s">
        <v>89</v>
      </c>
      <c r="B44" s="21">
        <v>218768</v>
      </c>
      <c r="C44" s="21">
        <v>391624.73</v>
      </c>
      <c r="D44" s="21">
        <v>391593.82</v>
      </c>
    </row>
    <row r="45" spans="1:4" x14ac:dyDescent="0.25">
      <c r="A45" s="24" t="s">
        <v>90</v>
      </c>
      <c r="B45" s="22">
        <v>0</v>
      </c>
      <c r="C45" s="21">
        <v>1687.16</v>
      </c>
      <c r="D45" s="21">
        <v>1687.16</v>
      </c>
    </row>
    <row r="46" spans="1:4" x14ac:dyDescent="0.25">
      <c r="A46" s="25" t="s">
        <v>90</v>
      </c>
      <c r="B46" s="22">
        <v>64206583</v>
      </c>
      <c r="C46" s="21">
        <v>64700228</v>
      </c>
      <c r="D46" s="21">
        <v>64700228</v>
      </c>
    </row>
    <row r="47" spans="1:4" x14ac:dyDescent="0.25">
      <c r="A47" s="26" t="s">
        <v>91</v>
      </c>
      <c r="B47" s="17">
        <v>0</v>
      </c>
      <c r="C47" s="17">
        <v>4161.34</v>
      </c>
      <c r="D47" s="17">
        <v>4161.34</v>
      </c>
    </row>
    <row r="48" spans="1:4" x14ac:dyDescent="0.25">
      <c r="A48" s="27" t="s">
        <v>92</v>
      </c>
      <c r="B48" s="17">
        <v>0</v>
      </c>
      <c r="C48" s="17">
        <v>4161.34</v>
      </c>
      <c r="D48" s="17">
        <v>4161.34</v>
      </c>
    </row>
    <row r="49" spans="1:4" x14ac:dyDescent="0.25">
      <c r="A49" s="25" t="s">
        <v>93</v>
      </c>
      <c r="B49" s="21">
        <v>0</v>
      </c>
      <c r="C49" s="21">
        <v>4161.34</v>
      </c>
      <c r="D49" s="21">
        <v>4161.34</v>
      </c>
    </row>
    <row r="50" spans="1:4" x14ac:dyDescent="0.25">
      <c r="A50" s="8" t="s">
        <v>94</v>
      </c>
      <c r="B50" s="28">
        <f>B2+B6+B37</f>
        <v>178591418.61000001</v>
      </c>
      <c r="C50" s="28">
        <f>C2+C6+C37</f>
        <v>186895482.83000001</v>
      </c>
      <c r="D50" s="28">
        <f>D2+D6+D37</f>
        <v>188659177.15000004</v>
      </c>
    </row>
    <row r="51" spans="1:4" x14ac:dyDescent="0.25">
      <c r="B51" s="29"/>
      <c r="C51" s="29"/>
      <c r="D51" s="29"/>
    </row>
    <row r="52" spans="1:4" x14ac:dyDescent="0.25">
      <c r="A52" s="3" t="s">
        <v>95</v>
      </c>
      <c r="B52" s="29"/>
      <c r="C52" s="29"/>
      <c r="D52" s="29"/>
    </row>
    <row r="53" spans="1:4" x14ac:dyDescent="0.25">
      <c r="B53" s="29"/>
      <c r="C53" s="29"/>
      <c r="D53" s="29"/>
    </row>
    <row r="55" spans="1:4" x14ac:dyDescent="0.25">
      <c r="D55" s="29"/>
    </row>
    <row r="58" spans="1:4" x14ac:dyDescent="0.25">
      <c r="D58" s="29"/>
    </row>
    <row r="61" spans="1:4" x14ac:dyDescent="0.25">
      <c r="D61" s="29"/>
    </row>
    <row r="63" spans="1:4" x14ac:dyDescent="0.25">
      <c r="D63" s="29"/>
    </row>
  </sheetData>
  <pageMargins left="0.7" right="0.7" top="0.75" bottom="0.75" header="0.3" footer="0.3"/>
  <pageSetup paperSize="9" orientation="portrait" verticalDpi="0" r:id="rId1"/>
  <headerFooter>
    <oddHeader xml:space="preserve">&amp;L&amp;"-,Tučné"Príloha č. 1 - rozpis celkových skutočných bežných príjmov za rok 2021&amp;"-,Normálne" 
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Normal="100" workbookViewId="0">
      <selection activeCell="A37" sqref="A37"/>
    </sheetView>
  </sheetViews>
  <sheetFormatPr defaultRowHeight="12" x14ac:dyDescent="0.25"/>
  <cols>
    <col min="1" max="1" width="33.88671875" style="3" bestFit="1" customWidth="1"/>
    <col min="2" max="2" width="12.6640625" style="3" customWidth="1"/>
    <col min="3" max="3" width="10" style="3" customWidth="1"/>
    <col min="4" max="4" width="12.5546875" style="3" customWidth="1"/>
    <col min="5" max="5" width="10.77734375" style="3" customWidth="1"/>
    <col min="6" max="6" width="13.6640625" style="3" customWidth="1"/>
    <col min="7" max="7" width="12" style="3" customWidth="1"/>
    <col min="8" max="8" width="13.88671875" style="3" customWidth="1"/>
    <col min="9" max="16384" width="8.88671875" style="3"/>
  </cols>
  <sheetData>
    <row r="1" spans="1:8" ht="2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" t="s">
        <v>8</v>
      </c>
      <c r="B2" s="5">
        <v>1752986.77</v>
      </c>
      <c r="C2" s="5">
        <v>0</v>
      </c>
      <c r="D2" s="5">
        <v>1752986.77</v>
      </c>
      <c r="E2" s="5">
        <v>0</v>
      </c>
      <c r="F2" s="5">
        <v>1752986.77</v>
      </c>
      <c r="G2" s="5">
        <v>0</v>
      </c>
      <c r="H2" s="5">
        <v>1752986.77</v>
      </c>
    </row>
    <row r="3" spans="1:8" x14ac:dyDescent="0.25">
      <c r="A3" s="4" t="s">
        <v>9</v>
      </c>
      <c r="B3" s="5">
        <v>1142862</v>
      </c>
      <c r="C3" s="5">
        <v>0</v>
      </c>
      <c r="D3" s="5">
        <v>1142862</v>
      </c>
      <c r="E3" s="5">
        <v>0</v>
      </c>
      <c r="F3" s="5">
        <v>1142862</v>
      </c>
      <c r="G3" s="5">
        <v>0</v>
      </c>
      <c r="H3" s="5">
        <v>1142862</v>
      </c>
    </row>
    <row r="4" spans="1:8" x14ac:dyDescent="0.25">
      <c r="A4" s="4" t="s">
        <v>10</v>
      </c>
      <c r="B4" s="5">
        <v>610356.56999999995</v>
      </c>
      <c r="C4" s="5">
        <v>0</v>
      </c>
      <c r="D4" s="5">
        <v>610356.56999999995</v>
      </c>
      <c r="E4" s="5">
        <v>0</v>
      </c>
      <c r="F4" s="5">
        <v>610356.56999999995</v>
      </c>
      <c r="G4" s="5">
        <v>0</v>
      </c>
      <c r="H4" s="5">
        <v>610356.56999999995</v>
      </c>
    </row>
    <row r="5" spans="1:8" x14ac:dyDescent="0.25">
      <c r="A5" s="4" t="s">
        <v>11</v>
      </c>
      <c r="B5" s="5">
        <v>382386.7</v>
      </c>
      <c r="C5" s="5">
        <v>0</v>
      </c>
      <c r="D5" s="5">
        <v>382386.7</v>
      </c>
      <c r="E5" s="5">
        <v>0</v>
      </c>
      <c r="F5" s="5">
        <v>382386.7</v>
      </c>
      <c r="G5" s="5">
        <v>0</v>
      </c>
      <c r="H5" s="5">
        <v>382386.7</v>
      </c>
    </row>
    <row r="6" spans="1:8" x14ac:dyDescent="0.25">
      <c r="A6" s="4" t="s">
        <v>12</v>
      </c>
      <c r="B6" s="5">
        <v>2371038.7999999998</v>
      </c>
      <c r="C6" s="5">
        <v>0</v>
      </c>
      <c r="D6" s="5">
        <v>2371038.7999999998</v>
      </c>
      <c r="E6" s="5">
        <v>0</v>
      </c>
      <c r="F6" s="5">
        <v>2371038.7999999998</v>
      </c>
      <c r="G6" s="5">
        <v>0</v>
      </c>
      <c r="H6" s="5">
        <v>2371038.7999999998</v>
      </c>
    </row>
    <row r="7" spans="1:8" x14ac:dyDescent="0.25">
      <c r="A7" s="4" t="s">
        <v>13</v>
      </c>
      <c r="B7" s="5">
        <v>6666660</v>
      </c>
      <c r="C7" s="5">
        <v>0</v>
      </c>
      <c r="D7" s="5">
        <v>6666660</v>
      </c>
      <c r="E7" s="5">
        <v>0</v>
      </c>
      <c r="F7" s="5">
        <v>6666660</v>
      </c>
      <c r="G7" s="5">
        <v>0</v>
      </c>
      <c r="H7" s="5">
        <v>6666660</v>
      </c>
    </row>
    <row r="8" spans="1:8" x14ac:dyDescent="0.25">
      <c r="A8" s="4" t="s">
        <v>14</v>
      </c>
      <c r="B8" s="5">
        <v>4520022.9800000004</v>
      </c>
      <c r="C8" s="5">
        <v>0</v>
      </c>
      <c r="D8" s="5">
        <v>4520022.9800000004</v>
      </c>
      <c r="E8" s="5">
        <v>0</v>
      </c>
      <c r="F8" s="5">
        <v>4520022.9800000004</v>
      </c>
      <c r="G8" s="5">
        <v>0</v>
      </c>
      <c r="H8" s="5">
        <v>4520022.9800000004</v>
      </c>
    </row>
    <row r="9" spans="1:8" x14ac:dyDescent="0.25">
      <c r="A9" s="4" t="s">
        <v>15</v>
      </c>
      <c r="B9" s="5">
        <v>2280000.08</v>
      </c>
      <c r="C9" s="5">
        <v>0</v>
      </c>
      <c r="D9" s="5">
        <v>2280000.08</v>
      </c>
      <c r="E9" s="5">
        <v>0</v>
      </c>
      <c r="F9" s="5">
        <v>2280000.08</v>
      </c>
      <c r="G9" s="5">
        <v>0</v>
      </c>
      <c r="H9" s="5">
        <v>2280000.08</v>
      </c>
    </row>
    <row r="10" spans="1:8" x14ac:dyDescent="0.25">
      <c r="A10" s="4" t="s">
        <v>16</v>
      </c>
      <c r="B10" s="5">
        <v>3963004.24</v>
      </c>
      <c r="C10" s="5">
        <v>0</v>
      </c>
      <c r="D10" s="5">
        <v>3963004.24</v>
      </c>
      <c r="E10" s="5">
        <v>0</v>
      </c>
      <c r="F10" s="5">
        <v>3963004.24</v>
      </c>
      <c r="G10" s="5">
        <v>0</v>
      </c>
      <c r="H10" s="5">
        <v>3963004.24</v>
      </c>
    </row>
    <row r="11" spans="1:8" x14ac:dyDescent="0.25">
      <c r="A11" s="4" t="s">
        <v>17</v>
      </c>
      <c r="B11" s="5">
        <v>2374083.06</v>
      </c>
      <c r="C11" s="5">
        <v>0</v>
      </c>
      <c r="D11" s="5">
        <v>2374083.06</v>
      </c>
      <c r="E11" s="5">
        <v>0</v>
      </c>
      <c r="F11" s="5">
        <v>2374083.06</v>
      </c>
      <c r="G11" s="5">
        <v>0</v>
      </c>
      <c r="H11" s="5">
        <v>2374083.06</v>
      </c>
    </row>
    <row r="12" spans="1:8" x14ac:dyDescent="0.25">
      <c r="A12" s="4" t="s">
        <v>18</v>
      </c>
      <c r="B12" s="5">
        <v>2084921.77</v>
      </c>
      <c r="C12" s="5">
        <v>0</v>
      </c>
      <c r="D12" s="5">
        <v>2084921.77</v>
      </c>
      <c r="E12" s="5">
        <v>0</v>
      </c>
      <c r="F12" s="5">
        <v>2084921.77</v>
      </c>
      <c r="G12" s="5">
        <v>0</v>
      </c>
      <c r="H12" s="5">
        <v>2084921.77</v>
      </c>
    </row>
    <row r="13" spans="1:8" x14ac:dyDescent="0.25">
      <c r="A13" s="4" t="s">
        <v>19</v>
      </c>
      <c r="B13" s="5">
        <v>5880000</v>
      </c>
      <c r="C13" s="5">
        <v>0</v>
      </c>
      <c r="D13" s="5">
        <v>5880000</v>
      </c>
      <c r="E13" s="5">
        <v>0</v>
      </c>
      <c r="F13" s="5">
        <v>5880000</v>
      </c>
      <c r="G13" s="5">
        <v>0</v>
      </c>
      <c r="H13" s="5">
        <v>5880000</v>
      </c>
    </row>
    <row r="14" spans="1:8" x14ac:dyDescent="0.25">
      <c r="A14" s="4" t="s">
        <v>20</v>
      </c>
      <c r="B14" s="5">
        <v>1680000</v>
      </c>
      <c r="C14" s="5">
        <v>0</v>
      </c>
      <c r="D14" s="5">
        <v>1680000</v>
      </c>
      <c r="E14" s="5">
        <v>0</v>
      </c>
      <c r="F14" s="5">
        <v>1680000</v>
      </c>
      <c r="G14" s="5">
        <v>0</v>
      </c>
      <c r="H14" s="5">
        <v>1680000</v>
      </c>
    </row>
    <row r="15" spans="1:8" x14ac:dyDescent="0.25">
      <c r="A15" s="4" t="s">
        <v>21</v>
      </c>
      <c r="B15" s="5">
        <v>6160000</v>
      </c>
      <c r="C15" s="5">
        <v>0</v>
      </c>
      <c r="D15" s="5">
        <v>6160000</v>
      </c>
      <c r="E15" s="5">
        <v>0</v>
      </c>
      <c r="F15" s="5">
        <v>6160000</v>
      </c>
      <c r="G15" s="5">
        <v>0</v>
      </c>
      <c r="H15" s="5">
        <v>6160000</v>
      </c>
    </row>
    <row r="16" spans="1:8" x14ac:dyDescent="0.25">
      <c r="A16" s="4" t="s">
        <v>22</v>
      </c>
      <c r="B16" s="5">
        <v>5520000</v>
      </c>
      <c r="C16" s="5">
        <v>0</v>
      </c>
      <c r="D16" s="5">
        <v>5520000</v>
      </c>
      <c r="E16" s="5">
        <v>0</v>
      </c>
      <c r="F16" s="5">
        <v>5520000</v>
      </c>
      <c r="G16" s="5">
        <v>0</v>
      </c>
      <c r="H16" s="5">
        <v>5520000</v>
      </c>
    </row>
    <row r="17" spans="1:8" x14ac:dyDescent="0.25">
      <c r="A17" s="4" t="s">
        <v>23</v>
      </c>
      <c r="B17" s="5">
        <v>282501.44</v>
      </c>
      <c r="C17" s="5">
        <v>0</v>
      </c>
      <c r="D17" s="5">
        <v>282501.44</v>
      </c>
      <c r="E17" s="5">
        <v>0</v>
      </c>
      <c r="F17" s="5">
        <v>282501.44</v>
      </c>
      <c r="G17" s="5">
        <v>141250.72</v>
      </c>
      <c r="H17" s="5">
        <v>141250.72</v>
      </c>
    </row>
    <row r="18" spans="1:8" x14ac:dyDescent="0.25">
      <c r="A18" s="4" t="s">
        <v>24</v>
      </c>
      <c r="B18" s="5">
        <v>126666.66</v>
      </c>
      <c r="C18" s="5">
        <v>0</v>
      </c>
      <c r="D18" s="5">
        <v>126666.66</v>
      </c>
      <c r="E18" s="5">
        <v>0</v>
      </c>
      <c r="F18" s="5">
        <v>126666.66</v>
      </c>
      <c r="G18" s="5">
        <v>63333.33</v>
      </c>
      <c r="H18" s="5">
        <v>63333.33</v>
      </c>
    </row>
    <row r="19" spans="1:8" x14ac:dyDescent="0.25">
      <c r="A19" s="4" t="s">
        <v>25</v>
      </c>
      <c r="B19" s="5">
        <v>208579.16</v>
      </c>
      <c r="C19" s="5">
        <v>0</v>
      </c>
      <c r="D19" s="5">
        <v>208579.16</v>
      </c>
      <c r="E19" s="5">
        <v>0</v>
      </c>
      <c r="F19" s="5">
        <v>208579.16</v>
      </c>
      <c r="G19" s="5">
        <v>104289.58</v>
      </c>
      <c r="H19" s="5">
        <v>104289.58</v>
      </c>
    </row>
    <row r="20" spans="1:8" x14ac:dyDescent="0.25">
      <c r="A20" s="4" t="s">
        <v>26</v>
      </c>
      <c r="B20" s="5">
        <v>118704.16</v>
      </c>
      <c r="C20" s="5">
        <v>0</v>
      </c>
      <c r="D20" s="5">
        <v>118704.16</v>
      </c>
      <c r="E20" s="5">
        <v>0</v>
      </c>
      <c r="F20" s="5">
        <v>118704.16</v>
      </c>
      <c r="G20" s="5">
        <v>59352.08</v>
      </c>
      <c r="H20" s="5">
        <v>59352.08</v>
      </c>
    </row>
    <row r="21" spans="1:8" x14ac:dyDescent="0.25">
      <c r="A21" s="4" t="s">
        <v>27</v>
      </c>
      <c r="B21" s="5">
        <v>99282</v>
      </c>
      <c r="C21" s="5">
        <v>0</v>
      </c>
      <c r="D21" s="5">
        <v>99282</v>
      </c>
      <c r="E21" s="5">
        <v>0</v>
      </c>
      <c r="F21" s="5">
        <v>99282</v>
      </c>
      <c r="G21" s="5">
        <v>49641</v>
      </c>
      <c r="H21" s="5">
        <v>49641</v>
      </c>
    </row>
    <row r="22" spans="1:8" x14ac:dyDescent="0.25">
      <c r="A22" s="4" t="s">
        <v>28</v>
      </c>
      <c r="B22" s="5">
        <v>280000</v>
      </c>
      <c r="C22" s="5">
        <v>0</v>
      </c>
      <c r="D22" s="5">
        <v>280000</v>
      </c>
      <c r="E22" s="5">
        <v>0</v>
      </c>
      <c r="F22" s="5">
        <v>280000</v>
      </c>
      <c r="G22" s="5">
        <v>140000</v>
      </c>
      <c r="H22" s="5">
        <v>140000</v>
      </c>
    </row>
    <row r="23" spans="1:8" x14ac:dyDescent="0.25">
      <c r="A23" s="4" t="s">
        <v>29</v>
      </c>
      <c r="B23" s="5">
        <v>80000</v>
      </c>
      <c r="C23" s="5">
        <v>0</v>
      </c>
      <c r="D23" s="5">
        <v>80000</v>
      </c>
      <c r="E23" s="5">
        <v>0</v>
      </c>
      <c r="F23" s="5">
        <v>80000</v>
      </c>
      <c r="G23" s="5">
        <v>40000</v>
      </c>
      <c r="H23" s="5">
        <v>40000</v>
      </c>
    </row>
    <row r="24" spans="1:8" x14ac:dyDescent="0.25">
      <c r="A24" s="4" t="s">
        <v>30</v>
      </c>
      <c r="B24" s="5">
        <v>280000</v>
      </c>
      <c r="C24" s="5">
        <v>0</v>
      </c>
      <c r="D24" s="5">
        <v>280000</v>
      </c>
      <c r="E24" s="5">
        <v>0</v>
      </c>
      <c r="F24" s="5">
        <v>280000</v>
      </c>
      <c r="G24" s="5">
        <v>140000</v>
      </c>
      <c r="H24" s="5">
        <v>140000</v>
      </c>
    </row>
    <row r="25" spans="1:8" x14ac:dyDescent="0.25">
      <c r="A25" s="4" t="s">
        <v>31</v>
      </c>
      <c r="B25" s="5">
        <v>240000</v>
      </c>
      <c r="C25" s="5">
        <v>0</v>
      </c>
      <c r="D25" s="5">
        <v>240000</v>
      </c>
      <c r="E25" s="5">
        <v>0</v>
      </c>
      <c r="F25" s="5">
        <v>240000</v>
      </c>
      <c r="G25" s="5">
        <v>120000</v>
      </c>
      <c r="H25" s="5">
        <v>120000</v>
      </c>
    </row>
    <row r="26" spans="1:8" x14ac:dyDescent="0.25">
      <c r="A26" s="4" t="s">
        <v>32</v>
      </c>
      <c r="B26" s="5">
        <v>500852</v>
      </c>
      <c r="C26" s="5">
        <v>0</v>
      </c>
      <c r="D26" s="5">
        <v>500852</v>
      </c>
      <c r="E26" s="5">
        <v>0</v>
      </c>
      <c r="F26" s="5">
        <v>500852</v>
      </c>
      <c r="G26" s="5">
        <v>0</v>
      </c>
      <c r="H26" s="5">
        <v>500852</v>
      </c>
    </row>
    <row r="27" spans="1:8" x14ac:dyDescent="0.25">
      <c r="A27" s="4" t="s">
        <v>33</v>
      </c>
      <c r="B27" s="5">
        <v>571428</v>
      </c>
      <c r="C27" s="5">
        <v>0</v>
      </c>
      <c r="D27" s="5">
        <v>571428</v>
      </c>
      <c r="E27" s="5">
        <v>0</v>
      </c>
      <c r="F27" s="5">
        <v>571428</v>
      </c>
      <c r="G27" s="5">
        <v>285714</v>
      </c>
      <c r="H27" s="5">
        <v>285714</v>
      </c>
    </row>
    <row r="28" spans="1:8" x14ac:dyDescent="0.25">
      <c r="A28" s="4" t="s">
        <v>34</v>
      </c>
      <c r="B28" s="5">
        <v>203454</v>
      </c>
      <c r="C28" s="5">
        <v>0</v>
      </c>
      <c r="D28" s="5">
        <v>203454</v>
      </c>
      <c r="E28" s="5">
        <v>0</v>
      </c>
      <c r="F28" s="5">
        <v>203454</v>
      </c>
      <c r="G28" s="5">
        <v>0</v>
      </c>
      <c r="H28" s="5">
        <v>203454</v>
      </c>
    </row>
    <row r="29" spans="1:8" x14ac:dyDescent="0.25">
      <c r="A29" s="4" t="s">
        <v>35</v>
      </c>
      <c r="B29" s="5">
        <v>152692.04</v>
      </c>
      <c r="C29" s="5">
        <v>38173.01</v>
      </c>
      <c r="D29" s="5">
        <v>114519.03</v>
      </c>
      <c r="E29" s="5">
        <v>0</v>
      </c>
      <c r="F29" s="5">
        <v>114519.03</v>
      </c>
      <c r="G29" s="5">
        <v>0</v>
      </c>
      <c r="H29" s="5">
        <v>114519.03</v>
      </c>
    </row>
    <row r="30" spans="1:8" x14ac:dyDescent="0.25">
      <c r="A30" s="4" t="s">
        <v>36</v>
      </c>
      <c r="B30" s="5">
        <v>333336</v>
      </c>
      <c r="C30" s="5">
        <v>27778</v>
      </c>
      <c r="D30" s="5">
        <v>305558</v>
      </c>
      <c r="E30" s="5">
        <v>27778</v>
      </c>
      <c r="F30" s="5">
        <v>277780</v>
      </c>
      <c r="G30" s="5">
        <v>27778</v>
      </c>
      <c r="H30" s="5">
        <v>250002</v>
      </c>
    </row>
    <row r="31" spans="1:8" x14ac:dyDescent="0.25">
      <c r="A31" s="4" t="s">
        <v>37</v>
      </c>
      <c r="B31" s="5">
        <v>666668</v>
      </c>
      <c r="C31" s="5">
        <v>0</v>
      </c>
      <c r="D31" s="5">
        <v>666668</v>
      </c>
      <c r="E31" s="5">
        <v>0</v>
      </c>
      <c r="F31" s="5">
        <v>666668</v>
      </c>
      <c r="G31" s="5">
        <v>0</v>
      </c>
      <c r="H31" s="5">
        <v>666668</v>
      </c>
    </row>
    <row r="32" spans="1:8" x14ac:dyDescent="0.25">
      <c r="A32" s="6" t="s">
        <v>38</v>
      </c>
      <c r="B32" s="7">
        <f t="shared" ref="B32:F32" si="0">SUM(B2:B31)</f>
        <v>51532486.429999985</v>
      </c>
      <c r="C32" s="7">
        <f t="shared" si="0"/>
        <v>65951.010000000009</v>
      </c>
      <c r="D32" s="7">
        <f t="shared" si="0"/>
        <v>51466535.419999987</v>
      </c>
      <c r="E32" s="7">
        <f t="shared" si="0"/>
        <v>27778</v>
      </c>
      <c r="F32" s="7">
        <f t="shared" si="0"/>
        <v>51438757.419999987</v>
      </c>
      <c r="G32" s="7">
        <f>SUM(G2:G31)</f>
        <v>1171358.71</v>
      </c>
      <c r="H32" s="7">
        <f>SUM(H2:H31)</f>
        <v>50267398.709999993</v>
      </c>
    </row>
    <row r="33" spans="1:8" x14ac:dyDescent="0.25">
      <c r="A33" s="8" t="s">
        <v>39</v>
      </c>
      <c r="B33" s="9">
        <v>21175346</v>
      </c>
      <c r="C33" s="8"/>
      <c r="D33" s="9">
        <f>5675346+15500000</f>
        <v>21175346</v>
      </c>
      <c r="E33" s="8"/>
      <c r="F33" s="9">
        <f>5675346+15500000</f>
        <v>21175346</v>
      </c>
      <c r="G33" s="8"/>
      <c r="H33" s="9">
        <f>5675346+15500000</f>
        <v>21175346</v>
      </c>
    </row>
    <row r="34" spans="1:8" x14ac:dyDescent="0.25">
      <c r="A34" s="8" t="s">
        <v>40</v>
      </c>
      <c r="B34" s="10">
        <f>SUM(B32:B33)</f>
        <v>72707832.429999977</v>
      </c>
      <c r="C34" s="10"/>
      <c r="D34" s="10">
        <f t="shared" ref="D34:H34" si="1">SUM(D32:D33)</f>
        <v>72641881.419999987</v>
      </c>
      <c r="E34" s="10"/>
      <c r="F34" s="10">
        <f t="shared" si="1"/>
        <v>72614103.419999987</v>
      </c>
      <c r="G34" s="10"/>
      <c r="H34" s="10">
        <f t="shared" si="1"/>
        <v>71442744.709999993</v>
      </c>
    </row>
    <row r="35" spans="1:8" x14ac:dyDescent="0.25">
      <c r="E35" s="11"/>
      <c r="F35" s="11">
        <f>C32+E32+G32</f>
        <v>1265087.72</v>
      </c>
      <c r="G35" s="3" t="s">
        <v>41</v>
      </c>
    </row>
    <row r="36" spans="1:8" x14ac:dyDescent="0.25">
      <c r="F36" s="11">
        <f>SUM(H17:H31)</f>
        <v>2879075.74</v>
      </c>
      <c r="G36" s="3" t="s">
        <v>42</v>
      </c>
    </row>
    <row r="37" spans="1:8" x14ac:dyDescent="0.25">
      <c r="E37" s="11"/>
      <c r="F37" s="11"/>
    </row>
    <row r="38" spans="1:8" x14ac:dyDescent="0.25">
      <c r="B38" s="12"/>
    </row>
    <row r="39" spans="1:8" x14ac:dyDescent="0.25">
      <c r="F39" s="11"/>
    </row>
    <row r="40" spans="1:8" x14ac:dyDescent="0.25">
      <c r="F40" s="13"/>
    </row>
    <row r="41" spans="1:8" x14ac:dyDescent="0.25">
      <c r="F41" s="11"/>
    </row>
  </sheetData>
  <pageMargins left="0.7" right="0.7" top="0.75" bottom="0.75" header="0.3" footer="0.3"/>
  <pageSetup paperSize="9" orientation="landscape" verticalDpi="0" r:id="rId1"/>
  <headerFooter>
    <oddHeader>&amp;L&amp;"-,Tučné"Príloha č. 2 - Rozpis splátok jednotlivých bankových úverov za mesiace január až marec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5FEC9D18D8D249A7928735BB81A790" ma:contentTypeVersion="13" ma:contentTypeDescription="Umožňuje vytvoriť nový dokument." ma:contentTypeScope="" ma:versionID="e9f3d9f7ba437261b34cbf0c037d30a9">
  <xsd:schema xmlns:xsd="http://www.w3.org/2001/XMLSchema" xmlns:xs="http://www.w3.org/2001/XMLSchema" xmlns:p="http://schemas.microsoft.com/office/2006/metadata/properties" xmlns:ns2="0014d50b-6f30-4926-8a1c-6def29c85054" xmlns:ns3="d2b3a78c-f50d-4d33-bb34-bf1e0d9854f1" targetNamespace="http://schemas.microsoft.com/office/2006/metadata/properties" ma:root="true" ma:fieldsID="210e0b8788c64c00e6c5b91246bafbcd" ns2:_="" ns3:_="">
    <xsd:import namespace="0014d50b-6f30-4926-8a1c-6def29c85054"/>
    <xsd:import namespace="d2b3a78c-f50d-4d33-bb34-bf1e0d9854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4d50b-6f30-4926-8a1c-6def29c850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3a78c-f50d-4d33-bb34-bf1e0d985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14d50b-6f30-4926-8a1c-6def29c85054">XMSUKZJ42ZE7-844373114-12555</_dlc_DocId>
    <_dlc_DocIdUrl xmlns="0014d50b-6f30-4926-8a1c-6def29c85054">
      <Url>https://vucba.sharepoint.com/sites/Dokumenty/KP/oorg/_layouts/15/DocIdRedir.aspx?ID=XMSUKZJ42ZE7-844373114-12555</Url>
      <Description>XMSUKZJ42ZE7-844373114-12555</Description>
    </_dlc_DocIdUrl>
  </documentManagement>
</p:properties>
</file>

<file path=customXml/itemProps1.xml><?xml version="1.0" encoding="utf-8"?>
<ds:datastoreItem xmlns:ds="http://schemas.openxmlformats.org/officeDocument/2006/customXml" ds:itemID="{D1F1C680-61A4-43DD-A510-C043F5BBBB1D}"/>
</file>

<file path=customXml/itemProps2.xml><?xml version="1.0" encoding="utf-8"?>
<ds:datastoreItem xmlns:ds="http://schemas.openxmlformats.org/officeDocument/2006/customXml" ds:itemID="{6DA4EC3C-CB62-4687-8FE7-75BF4E65AD95}"/>
</file>

<file path=customXml/itemProps3.xml><?xml version="1.0" encoding="utf-8"?>
<ds:datastoreItem xmlns:ds="http://schemas.openxmlformats.org/officeDocument/2006/customXml" ds:itemID="{7EE844EC-A59C-4F97-83A1-0079005B6821}"/>
</file>

<file path=customXml/itemProps4.xml><?xml version="1.0" encoding="utf-8"?>
<ds:datastoreItem xmlns:ds="http://schemas.openxmlformats.org/officeDocument/2006/customXml" ds:itemID="{81475A46-21C8-4375-9DB7-7E4D229EE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2021 príjmy opravené</vt:lpstr>
      <vt:lpstr>1. štvrťrok 2022</vt:lpstr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Strempek</dc:creator>
  <cp:lastModifiedBy>Juraj Strempek</cp:lastModifiedBy>
  <dcterms:created xsi:type="dcterms:W3CDTF">2022-06-08T08:00:09Z</dcterms:created>
  <dcterms:modified xsi:type="dcterms:W3CDTF">2022-06-08T08:02:00Z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0x010100345FEC9D18D8D249A7928735BB81A790</vt:lpwstr>
  </property>
  <property fmtid="{D5CDD505-2E9C-101B-9397-08002B2CF9AE}" pid="3" name="_dlc_DocIdItemGuid">
    <vt:lpwstr>d05649f8-38f8-493d-985e-b22d85a26a05</vt:lpwstr>
  </property>
</Properties>
</file>