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ucba-my.sharepoint.com/personal/zuzana_csokova_region-bsk_sk/Documents/2024/Ostatní zriaďovatelia 2024/"/>
    </mc:Choice>
  </mc:AlternateContent>
  <xr:revisionPtr revIDLastSave="360" documentId="8_{80F75CE4-6172-4A04-A1C2-4D556AEEDC08}" xr6:coauthVersionLast="47" xr6:coauthVersionMax="47" xr10:uidLastSave="{EEDCAC9A-E383-4A9D-BC86-7C3DAF637DD8}"/>
  <bookViews>
    <workbookView xWindow="-120" yWindow="-120" windowWidth="29040" windowHeight="15840" xr2:uid="{3612856F-AFE3-4A89-A831-15D91A94831A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9" i="1"/>
  <c r="E14" i="1"/>
  <c r="E13" i="1"/>
  <c r="E12" i="1"/>
  <c r="E11" i="1"/>
  <c r="E10" i="1"/>
  <c r="E9" i="1"/>
  <c r="D50" i="1"/>
  <c r="F50" i="1"/>
  <c r="E50" i="1" l="1"/>
  <c r="G50" i="1"/>
</calcChain>
</file>

<file path=xl/sharedStrings.xml><?xml version="1.0" encoding="utf-8"?>
<sst xmlns="http://schemas.openxmlformats.org/spreadsheetml/2006/main" count="136" uniqueCount="134">
  <si>
    <t>EO</t>
  </si>
  <si>
    <t>prijímateľ</t>
  </si>
  <si>
    <t>subjekt</t>
  </si>
  <si>
    <t>výška mesačnej splátky</t>
  </si>
  <si>
    <t>CO2</t>
  </si>
  <si>
    <t>ŠJ ako súčasť SŠ sv. Vincenta de Paul, Bachova 4, BA</t>
  </si>
  <si>
    <t>CO9</t>
  </si>
  <si>
    <t>ŠJ ako súčasť SŠ sv. Fr. Assiského, Kláštorné nám. 1, Malacky</t>
  </si>
  <si>
    <t>CO5</t>
  </si>
  <si>
    <t>Kanonisky sv. Augustína rehole Notre Dame, Jesenského 4, 811 02 BA</t>
  </si>
  <si>
    <t>ŠJ pri GY Matky Alexie, Jesenského 4/A, BA</t>
  </si>
  <si>
    <t>CO6</t>
  </si>
  <si>
    <t>VŠJ ako súčasť SŠ de La Salle, Detvianska 24, BA</t>
  </si>
  <si>
    <t>CO7</t>
  </si>
  <si>
    <t>ZUŠ011</t>
  </si>
  <si>
    <t>Výchovno-vzdelávacie združenie , Bajkalská 20, 821 08 BA</t>
  </si>
  <si>
    <t>SCVČ pri 1SG,  Bajkalská 20, BA</t>
  </si>
  <si>
    <t>ZUŠ012</t>
  </si>
  <si>
    <t>ZUŠ013</t>
  </si>
  <si>
    <t>Mgr. Viera Zavarčíková, Rusovská cesta 48, 851 01 BA</t>
  </si>
  <si>
    <t>CO4</t>
  </si>
  <si>
    <t>SCVČ, Štúrova 34, Modra</t>
  </si>
  <si>
    <t>CVČ7</t>
  </si>
  <si>
    <t>SCVČ ASSOS Nelux Bratislava, Bajzova 10, BA</t>
  </si>
  <si>
    <t>JŠ4</t>
  </si>
  <si>
    <t>ŠS2</t>
  </si>
  <si>
    <t>Výchovno-vzdelávacie združenie , Bajkalská 20,  821 08 BA</t>
  </si>
  <si>
    <t>ŠS30</t>
  </si>
  <si>
    <t>Ing. Jozef Biznár – Restaurant Slovakia, Kollárova 31, 900 27 Bernolákovo</t>
  </si>
  <si>
    <t>SŠJ, Tomášikova 2, BA</t>
  </si>
  <si>
    <t>ŠS10</t>
  </si>
  <si>
    <t>ŠS42</t>
  </si>
  <si>
    <t>Anna Maríková - Závodná jedáleň Olšovská, 906 36 Plavecké Podhradie 263</t>
  </si>
  <si>
    <t>ŠS13</t>
  </si>
  <si>
    <t>ŠS14</t>
  </si>
  <si>
    <t>ŠS31</t>
  </si>
  <si>
    <t>HLZ, s.r.o.,  Pri Hrubej lúke 3592/11,  841 01 BA</t>
  </si>
  <si>
    <t>SŠJ HLZ, Drieňová 16, BA</t>
  </si>
  <si>
    <t>ŠS32</t>
  </si>
  <si>
    <t>SŠJ, Karloveská 32, BA</t>
  </si>
  <si>
    <t>SŠJ Baracuda, Vlčie hrdlo 50, BA</t>
  </si>
  <si>
    <t>ŠS46</t>
  </si>
  <si>
    <t xml:space="preserve">GALILEO SCHOOL, s.r.o.,  Hradská 85, 821 07 BA                      </t>
  </si>
  <si>
    <t>SŠJ GALILEO SCHOOL, Dudvážska 6, BA</t>
  </si>
  <si>
    <t>ŠS47</t>
  </si>
  <si>
    <t>ŠS48</t>
  </si>
  <si>
    <t>Ingrid Šperková, Rajecká 34,  821 07 BA</t>
  </si>
  <si>
    <t>SŠJ, Mateja Bellu 5, BA</t>
  </si>
  <si>
    <t>ŠS58</t>
  </si>
  <si>
    <t>ŠS61</t>
  </si>
  <si>
    <t xml:space="preserve">SŠJ pri SŠI ŠK SLOVAN, Telocvičná 11, BA  </t>
  </si>
  <si>
    <t>ŠS64</t>
  </si>
  <si>
    <t>SŠJ, Pekníkova 6,  BA</t>
  </si>
  <si>
    <t>ŠS65</t>
  </si>
  <si>
    <t>ŠS66</t>
  </si>
  <si>
    <t>Smart Business Solutions, s.r.o., Furdekova 19, 851 04 BA</t>
  </si>
  <si>
    <t>SŠJ M. C. Sklodowskej 1, BA</t>
  </si>
  <si>
    <t>ŠS67</t>
  </si>
  <si>
    <t>ŠS68</t>
  </si>
  <si>
    <t>ŠS24</t>
  </si>
  <si>
    <t xml:space="preserve">Mestská časť Bratislava - Ružinov, Mierová 21, 827 05 BA               </t>
  </si>
  <si>
    <t>ŠJ pri ZŠ,  Ružová dolina 29, BA</t>
  </si>
  <si>
    <t>ŠS38</t>
  </si>
  <si>
    <t xml:space="preserve">Mestská časť Bratislava - Ružinov, Mierová 21,  827 05 Bratislava                       </t>
  </si>
  <si>
    <t>ŠJ pri ZŠ, Kulíšková 8, BA</t>
  </si>
  <si>
    <t>ŠS33</t>
  </si>
  <si>
    <t>ŠJ ako súčasť SŠ   internátnej, Vlastenecké nám. 1, BA</t>
  </si>
  <si>
    <t>ŠS36</t>
  </si>
  <si>
    <t>ŠS62</t>
  </si>
  <si>
    <t xml:space="preserve">Mestská časť Bratislava – Karlova Ves,                            Námestie sv. Františka 8,                              842 62 BA                       </t>
  </si>
  <si>
    <t>ŠJ pri ZŠ A. Dubčeka,  Majerníkova 62, BA</t>
  </si>
  <si>
    <t>ŠI, Pekná cesta 4, BA</t>
  </si>
  <si>
    <t>DM10</t>
  </si>
  <si>
    <t>SŠI ŠK SLOVAN, Telocvičná 11, BA</t>
  </si>
  <si>
    <t>DM5</t>
  </si>
  <si>
    <t>SOP2</t>
  </si>
  <si>
    <t>Mgr. Viera Zavarčíková,  Rusovská cesta 48,  851 01 BA</t>
  </si>
  <si>
    <t>DIC2</t>
  </si>
  <si>
    <t>celkom</t>
  </si>
  <si>
    <t>JŠ5</t>
  </si>
  <si>
    <t xml:space="preserve">International House Bratislava, s.r.o.,  Nám. SNP 14, 811 06 Bratislava                            </t>
  </si>
  <si>
    <t>Mgr. Nina Némethová, 900 83 Čataj 1062</t>
  </si>
  <si>
    <t>Inštitút školských bratov, Kovácsova 53A, 851 10 BA</t>
  </si>
  <si>
    <t>ŠJ pri SŠ sv. Uršule, Nedbalova 4, BA</t>
  </si>
  <si>
    <t>ŠJ pri 1.SGY, Bajkalská 20, BA</t>
  </si>
  <si>
    <t>Tomás Mészároš - PINO, s.r.o.,  Kadnárova 99, 831 51 BA</t>
  </si>
  <si>
    <t>SŠJ K. Adlera 5,  SŠJ Haanova 28, SŠJ Beňadická 38, BA</t>
  </si>
  <si>
    <t>Igor Goruša - I.E.G. stravovacie služby, Hody 1650, 924 01 Galanta</t>
  </si>
  <si>
    <t>Gizela Zelisková,  Bilíkova 20, 841 01 BA</t>
  </si>
  <si>
    <t>SŠJ, Bárdošova 33, BA</t>
  </si>
  <si>
    <t>Global Gastro, s.r.o., Hrachová 12B,  821 05 BA</t>
  </si>
  <si>
    <t>Futbalová akadémia ŠK SLOVAN, Sasinkova 5, 811 08 BA</t>
  </si>
  <si>
    <t>CITY GASTRO, s.r.o., Sliačska 1E, 831 02 BA</t>
  </si>
  <si>
    <t>FIBI TMS, s.r.o., Ševčenkova 33, 851 01 BA</t>
  </si>
  <si>
    <t>SŠJ L. Sáru 1, SŠJ Vranovská 4, BA</t>
  </si>
  <si>
    <t>Vlasta Čechovičová - Súkromná školská jedáleň VČ, Petara Pasicha 435/8, 851 10 BA</t>
  </si>
  <si>
    <t>Dada Parsa, s.r.o., Rádiová 4039/46,                                  821 04 BA</t>
  </si>
  <si>
    <t>SŠJ, Ivanská cesta 21,  BA</t>
  </si>
  <si>
    <t>Regionálny úrad školskej správy v BA, Tomášikova 46, 831 04 BA</t>
  </si>
  <si>
    <t>ŠJ pri SŠ internátnej, Koceľova 26, BA</t>
  </si>
  <si>
    <t>Tomáš Chadim,  Drieňová 16940/1L,  821 01 BA</t>
  </si>
  <si>
    <t>SCVČ pri SGY,  Žitavská 1, BA</t>
  </si>
  <si>
    <t>SCVČ pri SŠUPAT, Vlastenecké nám. 1, BA</t>
  </si>
  <si>
    <t xml:space="preserve">SABUŽ, Uršulínska 3,  811 01 BA                 </t>
  </si>
  <si>
    <t>Tanečné štúdio ASSOS Nelux Bratislava,  Bajzova 10, 821 08 BA</t>
  </si>
  <si>
    <t xml:space="preserve">iCan, s.r.o.,  Panónska cesta 17,  851 04 BA          </t>
  </si>
  <si>
    <t>SJŠ iCan, Panónska cesta 17, BA</t>
  </si>
  <si>
    <t>SJŠ International House Bratislava, Nám. SNP 14, BA</t>
  </si>
  <si>
    <t>Futbalová akadémia ŠK SLOVAN, Sasinkova 5,  811 08 BA</t>
  </si>
  <si>
    <t>Animato, s.r.o., Kremnická 26, 851 01 BA</t>
  </si>
  <si>
    <t>SŠI, Kremnická 26, BA</t>
  </si>
  <si>
    <t>SSOP pri SŠUPAT, Vlastenecké nám. 1, BA</t>
  </si>
  <si>
    <t>v €</t>
  </si>
  <si>
    <t xml:space="preserve"> v zmysle zákona 596/2003 Z.z. o štátnej správe v školstve a školskej samospráve a o zmene a doplnení niektorých zákonov v znení neskorších  predpisov        </t>
  </si>
  <si>
    <t xml:space="preserve">Prehľad o poskytnutí finančných prostriedkov na mzdy a prevádzku jazykových škôl a školských zariadení, ktoré nie sú v zriaďovateľskej pôsobnosti BSK                                                                                                                                         </t>
  </si>
  <si>
    <t xml:space="preserve">    v roku 2024</t>
  </si>
  <si>
    <t>ŠS70</t>
  </si>
  <si>
    <t>L.U.C., s.r.o., Poľnohospodárska 26, 821 07 BA</t>
  </si>
  <si>
    <t>DM6</t>
  </si>
  <si>
    <t>KRUPA-DM, s.r.o., SNP 68/64, 900 91 Limbach</t>
  </si>
  <si>
    <t>SŠJ Račianska 107, SVŠJ Bullova 2, SVŠJ Svätoplukova 2, SVŠJ Hrobákova 11, BA</t>
  </si>
  <si>
    <t xml:space="preserve">SVŠJ Dudova 4, SVŠJ Dúbravská cesta 11, SVŠJ Hálova 16, BA </t>
  </si>
  <si>
    <r>
      <t>Helena Barnová</t>
    </r>
    <r>
      <rPr>
        <sz val="12"/>
        <rFont val="Arial"/>
        <family val="2"/>
        <charset val="238"/>
      </rPr>
      <t xml:space="preserve">, </t>
    </r>
    <r>
      <rPr>
        <sz val="11"/>
        <rFont val="Calibri"/>
        <family val="2"/>
        <charset val="238"/>
        <scheme val="minor"/>
      </rPr>
      <t>Vlárska 82,  831 01 BA</t>
    </r>
  </si>
  <si>
    <t>SŠJ Zadunajská cesta 4, BA</t>
  </si>
  <si>
    <t>Združenie rodičov Spoločnej nemecko-slovenskej školy v Bratislave, Bárdošova 33, 831 01 BA</t>
  </si>
  <si>
    <t>SŠJ Gercenova 10,  SVŠJ J. Jonáša 5, SVŠJ Vranovská 2, BA</t>
  </si>
  <si>
    <t>SŠJ VČ, Česká 10, BA</t>
  </si>
  <si>
    <t>SLVS, Diaľničná cesta 3, Senec</t>
  </si>
  <si>
    <t xml:space="preserve">Rímskokatolícka cirkev, Bratislavská arcidiecéza, Špitálska 7, 814 92 BA        </t>
  </si>
  <si>
    <t>Rímska únia Rádu sv. Uršule, Slovenská provincia, Provincialát Uršulínok, Uršulínska 3, 812 04 BA</t>
  </si>
  <si>
    <t>1-11/2024</t>
  </si>
  <si>
    <t>12/2024</t>
  </si>
  <si>
    <t>1-12/2024</t>
  </si>
  <si>
    <t>schválený rozpočet              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</si>
</sst>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9B6E3-CADE-4099-B56C-595467BB801D}">
  <sheetPr>
    <pageSetUpPr fitToPage="1"/>
  </sheetPr>
  <dimension ref="A1:H51"/>
  <sheetViews>
    <sheetView tabSelected="1" zoomScale="110" zoomScaleNormal="110" workbookViewId="0">
      <selection activeCell="K9" sqref="K9"/>
    </sheetView>
  </sheetViews>
  <sheetFormatPr defaultRowHeight="15" x14ac:dyDescent="0.25"/>
  <cols>
    <col min="1" max="1" width="9.140625" style="8"/>
    <col min="2" max="3" width="39.5703125" style="8" customWidth="1"/>
    <col min="4" max="7" width="15.42578125" style="8" customWidth="1"/>
    <col min="8" max="8" width="10.85546875" style="7" bestFit="1" customWidth="1"/>
    <col min="9" max="16384" width="9.140625" style="8"/>
  </cols>
  <sheetData>
    <row r="1" spans="1:7" ht="22.5" customHeight="1" x14ac:dyDescent="0.25">
      <c r="A1" s="18" t="s">
        <v>114</v>
      </c>
      <c r="B1" s="18"/>
      <c r="C1" s="18"/>
      <c r="D1" s="18"/>
      <c r="E1" s="18"/>
      <c r="F1" s="18"/>
      <c r="G1" s="18"/>
    </row>
    <row r="2" spans="1:7" ht="22.5" customHeight="1" x14ac:dyDescent="0.25">
      <c r="A2" s="18" t="s">
        <v>113</v>
      </c>
      <c r="B2" s="18"/>
      <c r="C2" s="18"/>
      <c r="D2" s="18"/>
      <c r="E2" s="18"/>
      <c r="F2" s="18"/>
      <c r="G2" s="18"/>
    </row>
    <row r="3" spans="1:7" ht="22.5" customHeight="1" x14ac:dyDescent="0.25">
      <c r="A3" s="18" t="s">
        <v>115</v>
      </c>
      <c r="B3" s="18"/>
      <c r="C3" s="18"/>
      <c r="D3" s="18"/>
      <c r="E3" s="18"/>
      <c r="F3" s="18"/>
      <c r="G3" s="18"/>
    </row>
    <row r="4" spans="1:7" ht="22.5" customHeight="1" x14ac:dyDescent="0.25">
      <c r="A4" s="19"/>
      <c r="B4" s="19"/>
      <c r="C4" s="19"/>
      <c r="D4" s="19"/>
      <c r="E4" s="19"/>
      <c r="F4" s="19"/>
      <c r="G4" s="19"/>
    </row>
    <row r="5" spans="1:7" x14ac:dyDescent="0.25">
      <c r="A5" s="5"/>
      <c r="B5" s="5"/>
      <c r="C5" s="5"/>
      <c r="D5" s="5"/>
      <c r="E5" s="5"/>
      <c r="F5" s="5"/>
      <c r="G5" s="10" t="s">
        <v>112</v>
      </c>
    </row>
    <row r="6" spans="1:7" x14ac:dyDescent="0.25">
      <c r="A6" s="20" t="s">
        <v>0</v>
      </c>
      <c r="B6" s="20" t="s">
        <v>1</v>
      </c>
      <c r="C6" s="20" t="s">
        <v>2</v>
      </c>
      <c r="D6" s="29" t="s">
        <v>133</v>
      </c>
      <c r="E6" s="23" t="s">
        <v>3</v>
      </c>
      <c r="F6" s="24"/>
      <c r="G6" s="25"/>
    </row>
    <row r="7" spans="1:7" x14ac:dyDescent="0.25">
      <c r="A7" s="21"/>
      <c r="B7" s="21"/>
      <c r="C7" s="21"/>
      <c r="D7" s="30"/>
      <c r="E7" s="26"/>
      <c r="F7" s="27"/>
      <c r="G7" s="28"/>
    </row>
    <row r="8" spans="1:7" x14ac:dyDescent="0.25">
      <c r="A8" s="22"/>
      <c r="B8" s="22"/>
      <c r="C8" s="22"/>
      <c r="D8" s="31"/>
      <c r="E8" s="6" t="s">
        <v>130</v>
      </c>
      <c r="F8" s="6" t="s">
        <v>131</v>
      </c>
      <c r="G8" s="6" t="s">
        <v>132</v>
      </c>
    </row>
    <row r="9" spans="1:7" ht="30" x14ac:dyDescent="0.25">
      <c r="A9" s="1" t="s">
        <v>4</v>
      </c>
      <c r="B9" s="2" t="s">
        <v>128</v>
      </c>
      <c r="C9" s="2" t="s">
        <v>5</v>
      </c>
      <c r="D9" s="32">
        <v>10880</v>
      </c>
      <c r="E9" s="11">
        <f>907</f>
        <v>907</v>
      </c>
      <c r="F9" s="11">
        <v>903</v>
      </c>
      <c r="G9" s="11">
        <f>ROUND(E9*11+F9,0)</f>
        <v>10880</v>
      </c>
    </row>
    <row r="10" spans="1:7" ht="30" x14ac:dyDescent="0.25">
      <c r="A10" s="1" t="s">
        <v>6</v>
      </c>
      <c r="B10" s="2" t="s">
        <v>128</v>
      </c>
      <c r="C10" s="2" t="s">
        <v>7</v>
      </c>
      <c r="D10" s="32">
        <v>10255</v>
      </c>
      <c r="E10" s="11">
        <f>855</f>
        <v>855</v>
      </c>
      <c r="F10" s="11">
        <v>850</v>
      </c>
      <c r="G10" s="11">
        <f t="shared" ref="G10:G49" si="0">ROUND(E10*11+F10,0)</f>
        <v>10255</v>
      </c>
    </row>
    <row r="11" spans="1:7" ht="30" x14ac:dyDescent="0.25">
      <c r="A11" s="1" t="s">
        <v>8</v>
      </c>
      <c r="B11" s="2" t="s">
        <v>9</v>
      </c>
      <c r="C11" s="2" t="s">
        <v>10</v>
      </c>
      <c r="D11" s="32">
        <v>57036</v>
      </c>
      <c r="E11" s="11">
        <f>4753</f>
        <v>4753</v>
      </c>
      <c r="F11" s="11">
        <v>4753</v>
      </c>
      <c r="G11" s="11">
        <f t="shared" si="0"/>
        <v>57036</v>
      </c>
    </row>
    <row r="12" spans="1:7" ht="30" x14ac:dyDescent="0.25">
      <c r="A12" s="1" t="s">
        <v>11</v>
      </c>
      <c r="B12" s="2" t="s">
        <v>82</v>
      </c>
      <c r="C12" s="2" t="s">
        <v>12</v>
      </c>
      <c r="D12" s="32">
        <v>6143</v>
      </c>
      <c r="E12" s="11">
        <f>512</f>
        <v>512</v>
      </c>
      <c r="F12" s="11">
        <v>511</v>
      </c>
      <c r="G12" s="11">
        <f t="shared" si="0"/>
        <v>6143</v>
      </c>
    </row>
    <row r="13" spans="1:7" ht="45" x14ac:dyDescent="0.25">
      <c r="A13" s="1" t="s">
        <v>13</v>
      </c>
      <c r="B13" s="2" t="s">
        <v>129</v>
      </c>
      <c r="C13" s="2" t="s">
        <v>83</v>
      </c>
      <c r="D13" s="32">
        <v>7980</v>
      </c>
      <c r="E13" s="11">
        <f>665</f>
        <v>665</v>
      </c>
      <c r="F13" s="11">
        <v>665</v>
      </c>
      <c r="G13" s="11">
        <f t="shared" si="0"/>
        <v>7980</v>
      </c>
    </row>
    <row r="14" spans="1:7" ht="30" x14ac:dyDescent="0.25">
      <c r="A14" s="1" t="s">
        <v>25</v>
      </c>
      <c r="B14" s="2" t="s">
        <v>26</v>
      </c>
      <c r="C14" s="2" t="s">
        <v>84</v>
      </c>
      <c r="D14" s="32">
        <v>18088</v>
      </c>
      <c r="E14" s="11">
        <f>1507</f>
        <v>1507</v>
      </c>
      <c r="F14" s="11">
        <v>1511</v>
      </c>
      <c r="G14" s="11">
        <f t="shared" si="0"/>
        <v>18088</v>
      </c>
    </row>
    <row r="15" spans="1:7" ht="30" x14ac:dyDescent="0.25">
      <c r="A15" s="1" t="s">
        <v>27</v>
      </c>
      <c r="B15" s="2" t="s">
        <v>28</v>
      </c>
      <c r="C15" s="2" t="s">
        <v>29</v>
      </c>
      <c r="D15" s="32">
        <v>102063</v>
      </c>
      <c r="E15" s="11">
        <v>8505</v>
      </c>
      <c r="F15" s="11">
        <v>8508</v>
      </c>
      <c r="G15" s="11">
        <f t="shared" si="0"/>
        <v>102063</v>
      </c>
    </row>
    <row r="16" spans="1:7" ht="30" x14ac:dyDescent="0.25">
      <c r="A16" s="1" t="s">
        <v>30</v>
      </c>
      <c r="B16" s="2" t="s">
        <v>85</v>
      </c>
      <c r="C16" s="2" t="s">
        <v>86</v>
      </c>
      <c r="D16" s="32">
        <v>91418</v>
      </c>
      <c r="E16" s="11">
        <v>7618</v>
      </c>
      <c r="F16" s="11">
        <v>7620</v>
      </c>
      <c r="G16" s="11">
        <f t="shared" si="0"/>
        <v>91418</v>
      </c>
    </row>
    <row r="17" spans="1:7" ht="30" x14ac:dyDescent="0.25">
      <c r="A17" s="1" t="s">
        <v>31</v>
      </c>
      <c r="B17" s="2" t="s">
        <v>32</v>
      </c>
      <c r="C17" s="2" t="s">
        <v>120</v>
      </c>
      <c r="D17" s="32">
        <v>162331</v>
      </c>
      <c r="E17" s="11">
        <v>13528</v>
      </c>
      <c r="F17" s="11">
        <v>13523</v>
      </c>
      <c r="G17" s="11">
        <f t="shared" si="0"/>
        <v>162331</v>
      </c>
    </row>
    <row r="18" spans="1:7" ht="30" x14ac:dyDescent="0.25">
      <c r="A18" s="1" t="s">
        <v>33</v>
      </c>
      <c r="B18" s="2" t="s">
        <v>87</v>
      </c>
      <c r="C18" s="2" t="s">
        <v>121</v>
      </c>
      <c r="D18" s="32">
        <v>167477</v>
      </c>
      <c r="E18" s="11">
        <v>13956</v>
      </c>
      <c r="F18" s="11">
        <v>13961</v>
      </c>
      <c r="G18" s="11">
        <f t="shared" si="0"/>
        <v>167477</v>
      </c>
    </row>
    <row r="19" spans="1:7" ht="15.75" x14ac:dyDescent="0.25">
      <c r="A19" s="1" t="s">
        <v>34</v>
      </c>
      <c r="B19" s="2" t="s">
        <v>122</v>
      </c>
      <c r="C19" s="2" t="s">
        <v>123</v>
      </c>
      <c r="D19" s="32">
        <v>28678</v>
      </c>
      <c r="E19" s="11">
        <v>2390</v>
      </c>
      <c r="F19" s="11">
        <v>2388</v>
      </c>
      <c r="G19" s="11">
        <f t="shared" si="0"/>
        <v>28678</v>
      </c>
    </row>
    <row r="20" spans="1:7" ht="30" x14ac:dyDescent="0.25">
      <c r="A20" s="1" t="s">
        <v>35</v>
      </c>
      <c r="B20" s="2" t="s">
        <v>36</v>
      </c>
      <c r="C20" s="2" t="s">
        <v>37</v>
      </c>
      <c r="D20" s="32">
        <v>1671</v>
      </c>
      <c r="E20" s="11">
        <v>139</v>
      </c>
      <c r="F20" s="11">
        <v>142</v>
      </c>
      <c r="G20" s="11">
        <f t="shared" si="0"/>
        <v>1671</v>
      </c>
    </row>
    <row r="21" spans="1:7" x14ac:dyDescent="0.25">
      <c r="A21" s="1" t="s">
        <v>38</v>
      </c>
      <c r="B21" s="2" t="s">
        <v>88</v>
      </c>
      <c r="C21" s="2" t="s">
        <v>39</v>
      </c>
      <c r="D21" s="32">
        <v>13850</v>
      </c>
      <c r="E21" s="11">
        <v>1154</v>
      </c>
      <c r="F21" s="11">
        <v>1156</v>
      </c>
      <c r="G21" s="11">
        <f t="shared" si="0"/>
        <v>13850</v>
      </c>
    </row>
    <row r="22" spans="1:7" ht="30" x14ac:dyDescent="0.25">
      <c r="A22" s="1" t="s">
        <v>41</v>
      </c>
      <c r="B22" s="2" t="s">
        <v>42</v>
      </c>
      <c r="C22" s="2" t="s">
        <v>43</v>
      </c>
      <c r="D22" s="32">
        <v>18723</v>
      </c>
      <c r="E22" s="11">
        <v>1560</v>
      </c>
      <c r="F22" s="11">
        <v>1563</v>
      </c>
      <c r="G22" s="11">
        <f t="shared" si="0"/>
        <v>18723</v>
      </c>
    </row>
    <row r="23" spans="1:7" ht="45" x14ac:dyDescent="0.25">
      <c r="A23" s="1" t="s">
        <v>44</v>
      </c>
      <c r="B23" s="2" t="s">
        <v>124</v>
      </c>
      <c r="C23" s="2" t="s">
        <v>89</v>
      </c>
      <c r="D23" s="32">
        <v>8220</v>
      </c>
      <c r="E23" s="11">
        <v>685</v>
      </c>
      <c r="F23" s="11">
        <v>685</v>
      </c>
      <c r="G23" s="11">
        <f t="shared" si="0"/>
        <v>8220</v>
      </c>
    </row>
    <row r="24" spans="1:7" x14ac:dyDescent="0.25">
      <c r="A24" s="1" t="s">
        <v>45</v>
      </c>
      <c r="B24" s="2" t="s">
        <v>46</v>
      </c>
      <c r="C24" s="2" t="s">
        <v>47</v>
      </c>
      <c r="D24" s="32">
        <v>47043</v>
      </c>
      <c r="E24" s="11">
        <v>3920</v>
      </c>
      <c r="F24" s="11">
        <v>3923</v>
      </c>
      <c r="G24" s="11">
        <f t="shared" si="0"/>
        <v>47043</v>
      </c>
    </row>
    <row r="25" spans="1:7" ht="30" x14ac:dyDescent="0.25">
      <c r="A25" s="1" t="s">
        <v>48</v>
      </c>
      <c r="B25" s="2" t="s">
        <v>90</v>
      </c>
      <c r="C25" s="2" t="s">
        <v>125</v>
      </c>
      <c r="D25" s="32">
        <v>113898</v>
      </c>
      <c r="E25" s="11">
        <v>9492</v>
      </c>
      <c r="F25" s="11">
        <v>9486</v>
      </c>
      <c r="G25" s="11">
        <f t="shared" si="0"/>
        <v>113898</v>
      </c>
    </row>
    <row r="26" spans="1:7" ht="30" x14ac:dyDescent="0.25">
      <c r="A26" s="1" t="s">
        <v>54</v>
      </c>
      <c r="B26" s="2" t="s">
        <v>55</v>
      </c>
      <c r="C26" s="3" t="s">
        <v>56</v>
      </c>
      <c r="D26" s="32">
        <v>5192</v>
      </c>
      <c r="E26" s="11">
        <v>433</v>
      </c>
      <c r="F26" s="11">
        <v>429</v>
      </c>
      <c r="G26" s="11">
        <f t="shared" si="0"/>
        <v>5192</v>
      </c>
    </row>
    <row r="27" spans="1:7" ht="30" x14ac:dyDescent="0.25">
      <c r="A27" s="1" t="s">
        <v>49</v>
      </c>
      <c r="B27" s="2" t="s">
        <v>91</v>
      </c>
      <c r="C27" s="2" t="s">
        <v>50</v>
      </c>
      <c r="D27" s="32">
        <v>40614</v>
      </c>
      <c r="E27" s="11">
        <v>3385</v>
      </c>
      <c r="F27" s="11">
        <v>3379</v>
      </c>
      <c r="G27" s="11">
        <f t="shared" si="0"/>
        <v>40614</v>
      </c>
    </row>
    <row r="28" spans="1:7" x14ac:dyDescent="0.25">
      <c r="A28" s="1" t="s">
        <v>51</v>
      </c>
      <c r="B28" s="2" t="s">
        <v>92</v>
      </c>
      <c r="C28" s="2" t="s">
        <v>52</v>
      </c>
      <c r="D28" s="32">
        <v>35765</v>
      </c>
      <c r="E28" s="11">
        <v>2980</v>
      </c>
      <c r="F28" s="11">
        <v>2985</v>
      </c>
      <c r="G28" s="11">
        <f t="shared" si="0"/>
        <v>35765</v>
      </c>
    </row>
    <row r="29" spans="1:7" x14ac:dyDescent="0.25">
      <c r="A29" s="1" t="s">
        <v>53</v>
      </c>
      <c r="B29" s="2" t="s">
        <v>93</v>
      </c>
      <c r="C29" s="3" t="s">
        <v>94</v>
      </c>
      <c r="D29" s="32">
        <v>250289</v>
      </c>
      <c r="E29" s="11">
        <v>20857</v>
      </c>
      <c r="F29" s="11">
        <v>20862</v>
      </c>
      <c r="G29" s="11">
        <f t="shared" si="0"/>
        <v>250289</v>
      </c>
    </row>
    <row r="30" spans="1:7" ht="45" x14ac:dyDescent="0.25">
      <c r="A30" s="1" t="s">
        <v>57</v>
      </c>
      <c r="B30" s="2" t="s">
        <v>95</v>
      </c>
      <c r="C30" s="3" t="s">
        <v>126</v>
      </c>
      <c r="D30" s="32">
        <v>32053</v>
      </c>
      <c r="E30" s="11">
        <v>2671</v>
      </c>
      <c r="F30" s="11">
        <v>2672</v>
      </c>
      <c r="G30" s="11">
        <f t="shared" si="0"/>
        <v>32053</v>
      </c>
    </row>
    <row r="31" spans="1:7" ht="30" x14ac:dyDescent="0.25">
      <c r="A31" s="1" t="s">
        <v>58</v>
      </c>
      <c r="B31" s="2" t="s">
        <v>96</v>
      </c>
      <c r="C31" s="3" t="s">
        <v>97</v>
      </c>
      <c r="D31" s="32">
        <v>18056</v>
      </c>
      <c r="E31" s="11">
        <v>1505</v>
      </c>
      <c r="F31" s="11">
        <v>1501</v>
      </c>
      <c r="G31" s="11">
        <f t="shared" si="0"/>
        <v>18056</v>
      </c>
    </row>
    <row r="32" spans="1:7" ht="30" x14ac:dyDescent="0.25">
      <c r="A32" s="1" t="s">
        <v>116</v>
      </c>
      <c r="B32" s="2" t="s">
        <v>117</v>
      </c>
      <c r="C32" s="3" t="s">
        <v>40</v>
      </c>
      <c r="D32" s="32">
        <v>29380</v>
      </c>
      <c r="E32" s="11">
        <v>2448</v>
      </c>
      <c r="F32" s="11">
        <v>2452</v>
      </c>
      <c r="G32" s="11">
        <f t="shared" si="0"/>
        <v>29380</v>
      </c>
    </row>
    <row r="33" spans="1:7" ht="30" x14ac:dyDescent="0.25">
      <c r="A33" s="1" t="s">
        <v>59</v>
      </c>
      <c r="B33" s="2" t="s">
        <v>60</v>
      </c>
      <c r="C33" s="2" t="s">
        <v>61</v>
      </c>
      <c r="D33" s="32">
        <v>18009</v>
      </c>
      <c r="E33" s="11">
        <v>1501</v>
      </c>
      <c r="F33" s="11">
        <v>1498</v>
      </c>
      <c r="G33" s="11">
        <f t="shared" si="0"/>
        <v>18009</v>
      </c>
    </row>
    <row r="34" spans="1:7" ht="30" x14ac:dyDescent="0.25">
      <c r="A34" s="1" t="s">
        <v>62</v>
      </c>
      <c r="B34" s="2" t="s">
        <v>63</v>
      </c>
      <c r="C34" s="2" t="s">
        <v>64</v>
      </c>
      <c r="D34" s="32">
        <v>1939</v>
      </c>
      <c r="E34" s="11">
        <v>162</v>
      </c>
      <c r="F34" s="11">
        <v>157</v>
      </c>
      <c r="G34" s="11">
        <f t="shared" si="0"/>
        <v>1939</v>
      </c>
    </row>
    <row r="35" spans="1:7" ht="30" x14ac:dyDescent="0.25">
      <c r="A35" s="1" t="s">
        <v>65</v>
      </c>
      <c r="B35" s="2" t="s">
        <v>98</v>
      </c>
      <c r="C35" s="2" t="s">
        <v>66</v>
      </c>
      <c r="D35" s="32">
        <v>13863</v>
      </c>
      <c r="E35" s="11">
        <v>1155</v>
      </c>
      <c r="F35" s="11">
        <v>1158</v>
      </c>
      <c r="G35" s="11">
        <f t="shared" si="0"/>
        <v>13863</v>
      </c>
    </row>
    <row r="36" spans="1:7" ht="30" x14ac:dyDescent="0.25">
      <c r="A36" s="1" t="s">
        <v>67</v>
      </c>
      <c r="B36" s="2" t="s">
        <v>98</v>
      </c>
      <c r="C36" s="2" t="s">
        <v>99</v>
      </c>
      <c r="D36" s="32">
        <v>9704</v>
      </c>
      <c r="E36" s="11">
        <v>809</v>
      </c>
      <c r="F36" s="11">
        <v>805</v>
      </c>
      <c r="G36" s="11">
        <f t="shared" si="0"/>
        <v>9704</v>
      </c>
    </row>
    <row r="37" spans="1:7" ht="45" x14ac:dyDescent="0.25">
      <c r="A37" s="1" t="s">
        <v>68</v>
      </c>
      <c r="B37" s="2" t="s">
        <v>69</v>
      </c>
      <c r="C37" s="2" t="s">
        <v>70</v>
      </c>
      <c r="D37" s="32">
        <v>5743</v>
      </c>
      <c r="E37" s="11">
        <v>479</v>
      </c>
      <c r="F37" s="11">
        <v>474</v>
      </c>
      <c r="G37" s="11">
        <f t="shared" si="0"/>
        <v>5743</v>
      </c>
    </row>
    <row r="38" spans="1:7" ht="30" x14ac:dyDescent="0.25">
      <c r="A38" s="1" t="s">
        <v>14</v>
      </c>
      <c r="B38" s="2" t="s">
        <v>15</v>
      </c>
      <c r="C38" s="2" t="s">
        <v>16</v>
      </c>
      <c r="D38" s="32">
        <v>18542</v>
      </c>
      <c r="E38" s="11">
        <v>1545</v>
      </c>
      <c r="F38" s="11">
        <v>1547</v>
      </c>
      <c r="G38" s="11">
        <f t="shared" si="0"/>
        <v>18542</v>
      </c>
    </row>
    <row r="39" spans="1:7" ht="30" x14ac:dyDescent="0.25">
      <c r="A39" s="1" t="s">
        <v>17</v>
      </c>
      <c r="B39" s="3" t="s">
        <v>100</v>
      </c>
      <c r="C39" s="2" t="s">
        <v>101</v>
      </c>
      <c r="D39" s="32">
        <v>15943</v>
      </c>
      <c r="E39" s="11">
        <v>1329</v>
      </c>
      <c r="F39" s="11">
        <v>1324</v>
      </c>
      <c r="G39" s="11">
        <f t="shared" si="0"/>
        <v>15943</v>
      </c>
    </row>
    <row r="40" spans="1:7" ht="30" x14ac:dyDescent="0.25">
      <c r="A40" s="1" t="s">
        <v>18</v>
      </c>
      <c r="B40" s="2" t="s">
        <v>19</v>
      </c>
      <c r="C40" s="2" t="s">
        <v>102</v>
      </c>
      <c r="D40" s="32">
        <v>13863</v>
      </c>
      <c r="E40" s="11">
        <v>1155</v>
      </c>
      <c r="F40" s="11">
        <v>1158</v>
      </c>
      <c r="G40" s="11">
        <f t="shared" si="0"/>
        <v>13863</v>
      </c>
    </row>
    <row r="41" spans="1:7" x14ac:dyDescent="0.25">
      <c r="A41" s="1" t="s">
        <v>20</v>
      </c>
      <c r="B41" s="3" t="s">
        <v>103</v>
      </c>
      <c r="C41" s="2" t="s">
        <v>21</v>
      </c>
      <c r="D41" s="32">
        <v>3119</v>
      </c>
      <c r="E41" s="11">
        <v>260</v>
      </c>
      <c r="F41" s="11">
        <v>259</v>
      </c>
      <c r="G41" s="11">
        <f t="shared" si="0"/>
        <v>3119</v>
      </c>
    </row>
    <row r="42" spans="1:7" ht="30" x14ac:dyDescent="0.25">
      <c r="A42" s="1" t="s">
        <v>22</v>
      </c>
      <c r="B42" s="2" t="s">
        <v>104</v>
      </c>
      <c r="C42" s="2" t="s">
        <v>23</v>
      </c>
      <c r="D42" s="32">
        <v>7885</v>
      </c>
      <c r="E42" s="11">
        <v>657</v>
      </c>
      <c r="F42" s="11">
        <v>658</v>
      </c>
      <c r="G42" s="11">
        <f t="shared" si="0"/>
        <v>7885</v>
      </c>
    </row>
    <row r="43" spans="1:7" x14ac:dyDescent="0.25">
      <c r="A43" s="1" t="s">
        <v>24</v>
      </c>
      <c r="B43" s="2" t="s">
        <v>105</v>
      </c>
      <c r="C43" s="2" t="s">
        <v>106</v>
      </c>
      <c r="D43" s="32">
        <v>7308</v>
      </c>
      <c r="E43" s="11">
        <v>609</v>
      </c>
      <c r="F43" s="11">
        <v>609</v>
      </c>
      <c r="G43" s="11">
        <f t="shared" si="0"/>
        <v>7308</v>
      </c>
    </row>
    <row r="44" spans="1:7" ht="30" x14ac:dyDescent="0.25">
      <c r="A44" s="1" t="s">
        <v>79</v>
      </c>
      <c r="B44" s="2" t="s">
        <v>80</v>
      </c>
      <c r="C44" s="2" t="s">
        <v>107</v>
      </c>
      <c r="D44" s="32">
        <v>271421</v>
      </c>
      <c r="E44" s="11">
        <v>22618</v>
      </c>
      <c r="F44" s="11">
        <v>22623</v>
      </c>
      <c r="G44" s="11">
        <f t="shared" si="0"/>
        <v>271421</v>
      </c>
    </row>
    <row r="45" spans="1:7" ht="30" x14ac:dyDescent="0.25">
      <c r="A45" s="1" t="s">
        <v>72</v>
      </c>
      <c r="B45" s="2" t="s">
        <v>108</v>
      </c>
      <c r="C45" s="2" t="s">
        <v>73</v>
      </c>
      <c r="D45" s="32">
        <v>47915</v>
      </c>
      <c r="E45" s="11">
        <v>3993</v>
      </c>
      <c r="F45" s="11">
        <v>3992</v>
      </c>
      <c r="G45" s="11">
        <f t="shared" si="0"/>
        <v>47915</v>
      </c>
    </row>
    <row r="46" spans="1:7" x14ac:dyDescent="0.25">
      <c r="A46" s="1" t="s">
        <v>74</v>
      </c>
      <c r="B46" s="2" t="s">
        <v>109</v>
      </c>
      <c r="C46" s="2" t="s">
        <v>110</v>
      </c>
      <c r="D46" s="32">
        <v>87850</v>
      </c>
      <c r="E46" s="11">
        <v>7321</v>
      </c>
      <c r="F46" s="11">
        <v>7319</v>
      </c>
      <c r="G46" s="11">
        <f t="shared" si="0"/>
        <v>87850</v>
      </c>
    </row>
    <row r="47" spans="1:7" ht="30" x14ac:dyDescent="0.25">
      <c r="A47" s="1" t="s">
        <v>118</v>
      </c>
      <c r="B47" s="2" t="s">
        <v>119</v>
      </c>
      <c r="C47" s="2" t="s">
        <v>71</v>
      </c>
      <c r="D47" s="32">
        <v>194398</v>
      </c>
      <c r="E47" s="11">
        <v>16200</v>
      </c>
      <c r="F47" s="11">
        <v>16198</v>
      </c>
      <c r="G47" s="11">
        <f t="shared" si="0"/>
        <v>194398</v>
      </c>
    </row>
    <row r="48" spans="1:7" ht="30" x14ac:dyDescent="0.25">
      <c r="A48" s="1" t="s">
        <v>75</v>
      </c>
      <c r="B48" s="2" t="s">
        <v>76</v>
      </c>
      <c r="C48" s="2" t="s">
        <v>111</v>
      </c>
      <c r="D48" s="32">
        <v>192832</v>
      </c>
      <c r="E48" s="11">
        <v>16069</v>
      </c>
      <c r="F48" s="11">
        <v>16073</v>
      </c>
      <c r="G48" s="11">
        <f t="shared" si="0"/>
        <v>192832</v>
      </c>
    </row>
    <row r="49" spans="1:7" x14ac:dyDescent="0.25">
      <c r="A49" s="1" t="s">
        <v>77</v>
      </c>
      <c r="B49" s="2" t="s">
        <v>81</v>
      </c>
      <c r="C49" s="4" t="s">
        <v>127</v>
      </c>
      <c r="D49" s="32">
        <v>26925</v>
      </c>
      <c r="E49" s="11">
        <v>2244</v>
      </c>
      <c r="F49" s="11">
        <v>2241</v>
      </c>
      <c r="G49" s="11">
        <f t="shared" si="0"/>
        <v>26925</v>
      </c>
    </row>
    <row r="50" spans="1:7" ht="26.25" customHeight="1" x14ac:dyDescent="0.25">
      <c r="A50" s="14" t="s">
        <v>78</v>
      </c>
      <c r="B50" s="15"/>
      <c r="C50" s="16"/>
      <c r="D50" s="12">
        <f>SUM(D9:D49)</f>
        <v>2214362</v>
      </c>
      <c r="E50" s="13">
        <f>SUM(E9:E49)</f>
        <v>184531</v>
      </c>
      <c r="F50" s="13">
        <f>SUM(F9:F49)</f>
        <v>184521</v>
      </c>
      <c r="G50" s="13">
        <f>SUM(G9:G49)</f>
        <v>2214362</v>
      </c>
    </row>
    <row r="51" spans="1:7" x14ac:dyDescent="0.25">
      <c r="A51" s="17"/>
      <c r="B51" s="17"/>
      <c r="C51" s="17"/>
      <c r="D51" s="17"/>
      <c r="E51" s="17"/>
      <c r="F51" s="17"/>
      <c r="G51" s="9"/>
    </row>
  </sheetData>
  <mergeCells count="11">
    <mergeCell ref="A1:G1"/>
    <mergeCell ref="A6:A8"/>
    <mergeCell ref="B6:B8"/>
    <mergeCell ref="C6:C8"/>
    <mergeCell ref="D6:D8"/>
    <mergeCell ref="E6:G7"/>
    <mergeCell ref="A50:C50"/>
    <mergeCell ref="A51:F51"/>
    <mergeCell ref="A2:G2"/>
    <mergeCell ref="A3:G3"/>
    <mergeCell ref="A4:G4"/>
  </mergeCells>
  <phoneticPr fontId="9" type="noConversion"/>
  <pageMargins left="0.7" right="0.7" top="0.75" bottom="0.75" header="0.3" footer="0.3"/>
  <pageSetup paperSize="8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Csóková</dc:creator>
  <cp:lastModifiedBy>Zuzana Csóková</cp:lastModifiedBy>
  <cp:lastPrinted>2024-01-03T14:44:06Z</cp:lastPrinted>
  <dcterms:created xsi:type="dcterms:W3CDTF">2023-02-24T07:56:15Z</dcterms:created>
  <dcterms:modified xsi:type="dcterms:W3CDTF">2024-01-03T14:46:33Z</dcterms:modified>
</cp:coreProperties>
</file>